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'Лист1'!$A$19:$AD$91</definedName>
    <definedName name="_xlnm.Print_Area" localSheetId="0">'Лист1'!$A$1:$AD$97</definedName>
  </definedNames>
  <calcPr fullCalcOnLoad="1"/>
</workbook>
</file>

<file path=xl/sharedStrings.xml><?xml version="1.0" encoding="utf-8"?>
<sst xmlns="http://schemas.openxmlformats.org/spreadsheetml/2006/main" count="718" uniqueCount="260">
  <si>
    <t>ПРОТОКОЛ</t>
  </si>
  <si>
    <t xml:space="preserve">заседания жюри школьного этапа всероссийской олимпиады школьников </t>
  </si>
  <si>
    <t>по праву в 2021-2022 учебном году</t>
  </si>
  <si>
    <t>"29" октября 2021</t>
  </si>
  <si>
    <t>Дата проведения: 29 октября 2021 г.</t>
  </si>
  <si>
    <t>Повестка дня:</t>
  </si>
  <si>
    <t>Решили:</t>
  </si>
  <si>
    <t>Управление народного образования администрации г.Мичуринска</t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</si>
  <si>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</si>
  <si>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</si>
  <si>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</si>
  <si>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</si>
  <si>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</si>
  <si>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</si>
  <si>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</si>
  <si>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</si>
  <si>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</si>
  <si>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</si>
  <si>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</si>
  <si>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зад.</t>
  </si>
  <si>
    <t xml:space="preserve">2 зад. </t>
  </si>
  <si>
    <t>3 зад.</t>
  </si>
  <si>
    <t>4 зад.</t>
  </si>
  <si>
    <t>5 зад.</t>
  </si>
  <si>
    <t>6 зад.</t>
  </si>
  <si>
    <t>7 зад.</t>
  </si>
  <si>
    <t>8 зад.</t>
  </si>
  <si>
    <t>9 зад.</t>
  </si>
  <si>
    <t>10 зад.</t>
  </si>
  <si>
    <t>11 зад.</t>
  </si>
  <si>
    <t>12 зад.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</si>
  <si>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</si>
  <si>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</si>
  <si>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</si>
  <si>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</si>
  <si>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</si>
  <si>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</si>
  <si>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</si>
  <si>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г.Мичуринск</t>
  </si>
  <si>
    <t>07-11-2021-01</t>
  </si>
  <si>
    <t>Алина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</si>
  <si>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</si>
  <si>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</si>
  <si>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</si>
  <si>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"Юнармеец"" г.Мичуринска Тамбовской области</t>
  </si>
  <si>
    <t>Хатунцева Марина Алексеевна</t>
  </si>
  <si>
    <t>07-11-2021-02</t>
  </si>
  <si>
    <t>Горлов</t>
  </si>
  <si>
    <t>Антон</t>
  </si>
  <si>
    <t>Олегович</t>
  </si>
  <si>
    <t>М</t>
  </si>
  <si>
    <t>Болдырева</t>
  </si>
  <si>
    <t>г. Мичуринск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</si>
  <si>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праву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</si>
  <si>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праву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</si>
  <si>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r>
      <t>Список участников школьного этапа всероссийской олимпиады школьников в 2021-2022 учебном году по праву</t>
    </r>
    <r>
      <rPr>
        <b/>
        <sz val="18"/>
        <color indexed="8"/>
        <rFont val="Times New Roman"/>
        <family val="1"/>
      </rPr>
      <t xml:space="preserve"> на территории г. Мичуринска</t>
    </r>
  </si>
  <si>
    <t>Место проведения: МБОУ СОШ № 1,  МБОУ СОШ № 2,  МАОУ СОШ № 5 НТЦ им. И.В. Мичурина,  МБОУ СОШ № 7,  МБОУ СОШ № 9,  МБОУ СОШ № 15,  МБОУ СОШ № 17,  МБОУ СОШ № 19, МБОУ Гимзания, ТОГАОУ "Мичуринский лицей-интернат"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</si>
  <si>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</si>
  <si>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Афонина Наталия Александровна</t>
    </r>
    <r>
      <rPr>
        <sz val="18"/>
        <color indexed="8"/>
        <rFont val="Times New Roman"/>
        <family val="1"/>
      </rPr>
      <t xml:space="preserve"> ________________________________________ 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</si>
  <si>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Краевская Марина Владимировна</t>
    </r>
    <r>
      <rPr>
        <sz val="18"/>
        <color indexed="8"/>
        <rFont val="Times New Roman"/>
        <family val="1"/>
      </rPr>
      <t xml:space="preserve"> ________________________________________</t>
    </r>
  </si>
  <si>
    <t>Галкина</t>
  </si>
  <si>
    <t>Павел</t>
  </si>
  <si>
    <t>Алексеевич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</si>
  <si>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</si>
  <si>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Мелехов Роман Сергеевич</t>
  </si>
  <si>
    <t>Кульнев</t>
  </si>
  <si>
    <t>Кирилл</t>
  </si>
  <si>
    <t>Дмитриевич</t>
  </si>
  <si>
    <t>07-09-2021-01</t>
  </si>
  <si>
    <t>Белкина</t>
  </si>
  <si>
    <t>Михайловна</t>
  </si>
  <si>
    <t>Тамбовское областное государственное автономное общеобразовательное учреждение "Мичуринский лицей-интернат"</t>
  </si>
  <si>
    <t>9(8)</t>
  </si>
  <si>
    <t>Трунова Любовь Николаевна</t>
  </si>
  <si>
    <t>07-09-2021-02</t>
  </si>
  <si>
    <t>Брозгунова</t>
  </si>
  <si>
    <t>Софья</t>
  </si>
  <si>
    <t>Алексеевна</t>
  </si>
  <si>
    <t>07-09-2021-03</t>
  </si>
  <si>
    <t xml:space="preserve">Юдина </t>
  </si>
  <si>
    <t>Евгеньевна</t>
  </si>
  <si>
    <t>07-09-2021-04</t>
  </si>
  <si>
    <t>Попова</t>
  </si>
  <si>
    <t>Анна</t>
  </si>
  <si>
    <t>Александровна</t>
  </si>
  <si>
    <t>07-10-2021-02</t>
  </si>
  <si>
    <t>Томильченко</t>
  </si>
  <si>
    <t>Ангелина</t>
  </si>
  <si>
    <t>Васильевна</t>
  </si>
  <si>
    <t>Белякова Светлана Валерьнвна</t>
  </si>
  <si>
    <t>07-10-2021-01</t>
  </si>
  <si>
    <t>Осипова</t>
  </si>
  <si>
    <t>Полина</t>
  </si>
  <si>
    <t>Семенов</t>
  </si>
  <si>
    <t>Дмитрий</t>
  </si>
  <si>
    <t>Романович</t>
  </si>
  <si>
    <t>Птак</t>
  </si>
  <si>
    <t>Светлана</t>
  </si>
  <si>
    <t>Бельянинов</t>
  </si>
  <si>
    <t xml:space="preserve">Вячеслав </t>
  </si>
  <si>
    <t>Эдуардович</t>
  </si>
  <si>
    <t>Медведева Анна Александровна</t>
  </si>
  <si>
    <t>Медведев</t>
  </si>
  <si>
    <t>Михаил</t>
  </si>
  <si>
    <t>Петрович</t>
  </si>
  <si>
    <t>Насонова Любовь Анатольевна</t>
  </si>
  <si>
    <t>07-11-2021-07</t>
  </si>
  <si>
    <t>Макаров</t>
  </si>
  <si>
    <t>Александр</t>
  </si>
  <si>
    <t>Максимович</t>
  </si>
  <si>
    <t>07-10-2021-03</t>
  </si>
  <si>
    <t xml:space="preserve">Ершова </t>
  </si>
  <si>
    <t>Ксения</t>
  </si>
  <si>
    <t>Руслановна</t>
  </si>
  <si>
    <t>07-10-2021-04</t>
  </si>
  <si>
    <t>Шеина</t>
  </si>
  <si>
    <t xml:space="preserve">Алина </t>
  </si>
  <si>
    <t>Андреевна</t>
  </si>
  <si>
    <t>07-10-2021-05</t>
  </si>
  <si>
    <t>Каширская</t>
  </si>
  <si>
    <t xml:space="preserve">Елизавета </t>
  </si>
  <si>
    <t>07-10-2021-06</t>
  </si>
  <si>
    <t>Кузнецова</t>
  </si>
  <si>
    <t>07-10-2021-08</t>
  </si>
  <si>
    <t>Гончарова</t>
  </si>
  <si>
    <t>Карина</t>
  </si>
  <si>
    <t>Романовна</t>
  </si>
  <si>
    <t>07-11-2021-03</t>
  </si>
  <si>
    <t>Дякина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</si>
  <si>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</si>
  <si>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Щугорева Светлана Александровна</t>
  </si>
  <si>
    <t>07-11-2021-05</t>
  </si>
  <si>
    <t>Костриков</t>
  </si>
  <si>
    <t>Иван</t>
  </si>
  <si>
    <t>Павлович</t>
  </si>
  <si>
    <t>Цуканова</t>
  </si>
  <si>
    <t xml:space="preserve">Диана </t>
  </si>
  <si>
    <t>Владимировна</t>
  </si>
  <si>
    <t>Есаулова</t>
  </si>
  <si>
    <t>Елизавета</t>
  </si>
  <si>
    <t>07-11-2021-04</t>
  </si>
  <si>
    <t>Олеговна</t>
  </si>
  <si>
    <t>07-08-2021-13</t>
  </si>
  <si>
    <t>Казаков</t>
  </si>
  <si>
    <t>Евгений</t>
  </si>
  <si>
    <t>Александрович</t>
  </si>
  <si>
    <t>муниципальное автономное общеобразовательное учреждение "Средняя общеобразовательная школа № 5 "НТЦ имени И.В. Мичурина" г.Мичуринска Тамбовской области</t>
  </si>
  <si>
    <t>Сорокин Роман Викторович</t>
  </si>
  <si>
    <t>07-08-2021-01</t>
  </si>
  <si>
    <t>Болдырев</t>
  </si>
  <si>
    <t>Федор</t>
  </si>
  <si>
    <t>Константинович</t>
  </si>
  <si>
    <t>07-08-2021-15</t>
  </si>
  <si>
    <t>Алена</t>
  </si>
  <si>
    <t>07-09-2021-14</t>
  </si>
  <si>
    <t>Ковригин</t>
  </si>
  <si>
    <t>Игорь</t>
  </si>
  <si>
    <t>Вадимович</t>
  </si>
  <si>
    <t>11.-9.2006</t>
  </si>
  <si>
    <t>Голованчиков</t>
  </si>
  <si>
    <t>Данила</t>
  </si>
  <si>
    <t>Сергеевич</t>
  </si>
  <si>
    <t>Афонина Наталья Александровна</t>
  </si>
  <si>
    <t>Каширский</t>
  </si>
  <si>
    <t>Белоусов</t>
  </si>
  <si>
    <t>Илья</t>
  </si>
  <si>
    <t>Геннадьевич</t>
  </si>
  <si>
    <t>Балашов</t>
  </si>
  <si>
    <t>Анатолий</t>
  </si>
  <si>
    <t>Михайлович</t>
  </si>
  <si>
    <t>07-10-2021-07</t>
  </si>
  <si>
    <t>Арьков</t>
  </si>
  <si>
    <t>Антонович</t>
  </si>
  <si>
    <t>Ильин</t>
  </si>
  <si>
    <t>07-11-2021-12</t>
  </si>
  <si>
    <t>Мосягина</t>
  </si>
  <si>
    <t>Виктория</t>
  </si>
  <si>
    <t>Юрьевна</t>
  </si>
  <si>
    <t>07-11-2021-09</t>
  </si>
  <si>
    <t>Бурцева</t>
  </si>
  <si>
    <t>Константиновна</t>
  </si>
  <si>
    <t>07-11-2021-08</t>
  </si>
  <si>
    <t>Орлов</t>
  </si>
  <si>
    <t>Сергей</t>
  </si>
  <si>
    <t>07-11-2021-11</t>
  </si>
  <si>
    <t xml:space="preserve">Иванова </t>
  </si>
  <si>
    <t>Игоревна</t>
  </si>
  <si>
    <t>07-11-2021-10</t>
  </si>
  <si>
    <t>Трунов</t>
  </si>
  <si>
    <t>Оксана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</si>
  <si>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</si>
  <si>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Бектова Светлана Геннадьевна</t>
  </si>
  <si>
    <t>07-11-2021-06</t>
  </si>
  <si>
    <t>Прокофьев</t>
  </si>
  <si>
    <t>Данииил</t>
  </si>
  <si>
    <t>Ильич</t>
  </si>
  <si>
    <t>Коробов</t>
  </si>
  <si>
    <t>Артем</t>
  </si>
  <si>
    <t>Терехов</t>
  </si>
  <si>
    <t>Вадим</t>
  </si>
  <si>
    <t>Алнксандрович</t>
  </si>
  <si>
    <t>Медведева</t>
  </si>
  <si>
    <t>Лоскутов</t>
  </si>
  <si>
    <t>Исакова</t>
  </si>
  <si>
    <t>Аделина</t>
  </si>
  <si>
    <t>Сушкова</t>
  </si>
  <si>
    <t>Анастасия</t>
  </si>
  <si>
    <t>Денисовна</t>
  </si>
  <si>
    <t>20.08.2004.</t>
  </si>
  <si>
    <t>Осипов</t>
  </si>
  <si>
    <t>Борисович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</si>
  <si>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</si>
  <si>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Щугорева Елена Алексеевна</t>
  </si>
  <si>
    <t xml:space="preserve">Власов </t>
  </si>
  <si>
    <t>Денисович</t>
  </si>
  <si>
    <t>Грезнев</t>
  </si>
  <si>
    <t>Алексей</t>
  </si>
  <si>
    <t>Андреевич</t>
  </si>
  <si>
    <t>Гурджиева</t>
  </si>
  <si>
    <t>Мария</t>
  </si>
  <si>
    <t>Леонидовна</t>
  </si>
  <si>
    <t>Понафидина</t>
  </si>
  <si>
    <t>Кобзева Галина Васильевна</t>
  </si>
  <si>
    <t>Дарья</t>
  </si>
  <si>
    <t>Крючкова</t>
  </si>
  <si>
    <t>мария</t>
  </si>
  <si>
    <t>Крылова Людмила Викторовна</t>
  </si>
  <si>
    <t>Клепов</t>
  </si>
  <si>
    <t>Улыбышева Елизавета Валериевна</t>
  </si>
  <si>
    <t>Скрылева</t>
  </si>
  <si>
    <t>Павловна</t>
  </si>
  <si>
    <t xml:space="preserve">Панина </t>
  </si>
  <si>
    <t xml:space="preserve"> Российская Федерация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</si>
  <si>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</si>
  <si>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Шелковникова Светлана Валерьевна</t>
  </si>
  <si>
    <t xml:space="preserve">Логунова </t>
  </si>
  <si>
    <t>Вероника</t>
  </si>
  <si>
    <t>Еньков</t>
  </si>
  <si>
    <t>Шматов</t>
  </si>
  <si>
    <t>Полянская</t>
  </si>
  <si>
    <t>Валтышева</t>
  </si>
  <si>
    <t>Исаева</t>
  </si>
  <si>
    <t>Смагин</t>
  </si>
  <si>
    <t>Даниил</t>
  </si>
  <si>
    <t>Курьянова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</si>
  <si>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</si>
  <si>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Милованова Наталия Викторовна</t>
  </si>
  <si>
    <t>Санталова</t>
  </si>
  <si>
    <t>Татьяна</t>
  </si>
  <si>
    <t>Геннадиевна</t>
  </si>
  <si>
    <t>Черников</t>
  </si>
  <si>
    <t>Анатольевич</t>
  </si>
  <si>
    <t>Екатерина</t>
  </si>
  <si>
    <t>Акиндинов</t>
  </si>
  <si>
    <t>Валерьевич</t>
  </si>
  <si>
    <t>Муталимова</t>
  </si>
  <si>
    <t>Артуровна</t>
  </si>
  <si>
    <t>Победитель</t>
  </si>
  <si>
    <t>Призер</t>
  </si>
  <si>
    <r>
      <t xml:space="preserve">Количество участников: </t>
    </r>
    <r>
      <rPr>
        <b/>
        <sz val="18"/>
        <rFont val="Times New Roman"/>
        <family val="1"/>
      </rPr>
      <t>всего - 71</t>
    </r>
    <r>
      <rPr>
        <sz val="18"/>
        <rFont val="Times New Roman"/>
        <family val="1"/>
      </rPr>
      <t>, 8 класс - 3; 9 класс - 9; 10 класс - 22; 11 класс - 37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</si>
</sst>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0.0%"/>
  </numFmts>
  <fonts count="58">
    <font>
      <sz val="11"/>
      <color theme="1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4" fontId="55" fillId="0" borderId="15" xfId="0" applyNumberFormat="1" applyFont="1" applyBorder="1" applyAlignment="1">
      <alignment horizontal="center" vertical="center" wrapText="1"/>
    </xf>
    <xf numFmtId="14" fontId="55" fillId="0" borderId="13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180" fontId="55" fillId="34" borderId="13" xfId="0" applyNumberFormat="1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9" fontId="55" fillId="0" borderId="13" xfId="57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view="pageBreakPreview" zoomScale="50" zoomScaleNormal="73" zoomScaleSheetLayoutView="50" workbookViewId="0" topLeftCell="F1">
      <pane ySplit="19" topLeftCell="A20" activePane="bottomLeft" state="frozen"/>
      <selection pane="topLeft" activeCell="A1" sqref="A1"/>
      <selection pane="bottomLeft" activeCell="AC24" sqref="AC2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25.851562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21" width="6.28125" style="0" customWidth="1"/>
    <col min="22" max="22" width="7.421875" style="0" customWidth="1"/>
    <col min="23" max="23" width="6.7109375" style="0" customWidth="1"/>
    <col min="24" max="24" width="12.7109375" style="0" customWidth="1"/>
    <col min="25" max="25" width="14.00390625" style="0" customWidth="1"/>
    <col min="26" max="26" width="16.57421875" style="0" customWidth="1"/>
    <col min="27" max="27" width="15.57421875" style="0" customWidth="1"/>
    <col min="28" max="28" width="15.00390625" style="0" customWidth="1"/>
    <col min="29" max="29" width="20.28125" style="0" customWidth="1"/>
    <col min="30" max="30" width="21.8515625" style="0" customWidth="1"/>
  </cols>
  <sheetData>
    <row r="1" spans="1:30" ht="23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22.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22.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22.5">
      <c r="A4" s="1"/>
      <c r="B4" s="32" t="s">
        <v>52</v>
      </c>
      <c r="C4" s="32"/>
      <c r="D4" s="32"/>
      <c r="E4" s="3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2" t="s">
        <v>3</v>
      </c>
      <c r="Y4" s="32"/>
      <c r="Z4" s="32"/>
      <c r="AA4" s="32"/>
      <c r="AB4" s="32"/>
      <c r="AC4" s="32"/>
      <c r="AD4" s="1"/>
    </row>
    <row r="5" spans="1:30" s="26" customFormat="1" ht="23.25">
      <c r="A5" s="33" t="s">
        <v>259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23.25">
      <c r="A6" s="27" t="s">
        <v>56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3.25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23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3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22.5">
      <c r="A10" s="30" t="s">
        <v>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3.25">
      <c r="A11" s="27" t="s">
        <v>53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23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2.5">
      <c r="A13" s="30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3.25">
      <c r="A14" s="27" t="s">
        <v>54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23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2.5" customHeight="1">
      <c r="A16" s="28" t="s">
        <v>55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23.25" customHeight="1">
      <c r="A17" s="29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9" spans="1:30" ht="96" customHeight="1" thickBot="1">
      <c r="A19" s="3" t="s">
        <v>8</v>
      </c>
      <c r="B19" s="4" t="s">
        <v>9</v>
      </c>
      <c r="C19" s="4" t="s">
        <v>10</v>
      </c>
      <c r="D19" s="4" t="s">
        <v>11</v>
      </c>
      <c r="E19" s="4" t="s">
        <v>12</v>
      </c>
      <c r="F19" s="4" t="s">
        <v>13</v>
      </c>
      <c r="G19" s="4" t="s">
        <v>14</v>
      </c>
      <c r="H19" s="5" t="s">
        <v>15</v>
      </c>
      <c r="I19" s="4" t="s">
        <v>16</v>
      </c>
      <c r="J19" s="4" t="s">
        <v>17</v>
      </c>
      <c r="K19" s="10" t="s">
        <v>18</v>
      </c>
      <c r="L19" s="11" t="s">
        <v>19</v>
      </c>
      <c r="M19" s="11" t="s">
        <v>20</v>
      </c>
      <c r="N19" s="11" t="s">
        <v>21</v>
      </c>
      <c r="O19" s="11" t="s">
        <v>22</v>
      </c>
      <c r="P19" s="11" t="s">
        <v>23</v>
      </c>
      <c r="Q19" s="11" t="s">
        <v>24</v>
      </c>
      <c r="R19" s="11" t="s">
        <v>25</v>
      </c>
      <c r="S19" s="11" t="s">
        <v>26</v>
      </c>
      <c r="T19" s="11" t="s">
        <v>27</v>
      </c>
      <c r="U19" s="11" t="s">
        <v>28</v>
      </c>
      <c r="V19" s="11" t="s">
        <v>29</v>
      </c>
      <c r="W19" s="11" t="s">
        <v>30</v>
      </c>
      <c r="X19" s="11" t="s">
        <v>31</v>
      </c>
      <c r="Y19" s="11" t="s">
        <v>32</v>
      </c>
      <c r="Z19" s="11" t="s">
        <v>33</v>
      </c>
      <c r="AA19" s="11" t="s">
        <v>34</v>
      </c>
      <c r="AB19" s="11" t="s">
        <v>35</v>
      </c>
      <c r="AC19" s="11" t="s">
        <v>36</v>
      </c>
      <c r="AD19" s="15" t="s">
        <v>37</v>
      </c>
    </row>
    <row r="20" spans="1:30" ht="80.25" customHeight="1" thickBot="1">
      <c r="A20" s="6">
        <v>4</v>
      </c>
      <c r="B20" s="6" t="s">
        <v>38</v>
      </c>
      <c r="C20" s="6" t="s">
        <v>78</v>
      </c>
      <c r="D20" s="6" t="s">
        <v>79</v>
      </c>
      <c r="E20" s="6" t="s">
        <v>40</v>
      </c>
      <c r="F20" s="6" t="s">
        <v>80</v>
      </c>
      <c r="G20" s="7" t="s">
        <v>42</v>
      </c>
      <c r="H20" s="9">
        <v>39354</v>
      </c>
      <c r="I20" s="6" t="s">
        <v>43</v>
      </c>
      <c r="J20" s="6" t="s">
        <v>71</v>
      </c>
      <c r="K20" s="12" t="s">
        <v>72</v>
      </c>
      <c r="L20" s="13">
        <v>5</v>
      </c>
      <c r="M20" s="13">
        <v>3</v>
      </c>
      <c r="N20" s="13">
        <v>10</v>
      </c>
      <c r="O20" s="13">
        <v>3</v>
      </c>
      <c r="P20" s="13">
        <v>2</v>
      </c>
      <c r="Q20" s="13">
        <v>2</v>
      </c>
      <c r="R20" s="13">
        <v>2</v>
      </c>
      <c r="S20" s="13">
        <v>2</v>
      </c>
      <c r="T20" s="13">
        <v>2</v>
      </c>
      <c r="U20" s="13">
        <v>6</v>
      </c>
      <c r="V20" s="13"/>
      <c r="W20" s="13"/>
      <c r="X20" s="14">
        <f aca="true" t="shared" si="0" ref="X20:X56">SUM(L20:W20)</f>
        <v>37</v>
      </c>
      <c r="Y20" s="13">
        <v>41</v>
      </c>
      <c r="Z20" s="16">
        <f aca="true" t="shared" si="1" ref="Z20:Z66">X20/Y20</f>
        <v>0.9024390243902439</v>
      </c>
      <c r="AA20" s="17"/>
      <c r="AB20" s="17"/>
      <c r="AC20" s="18" t="s">
        <v>257</v>
      </c>
      <c r="AD20" s="6" t="s">
        <v>73</v>
      </c>
    </row>
    <row r="21" spans="1:30" ht="89.25" customHeight="1" thickBot="1">
      <c r="A21" s="6">
        <v>5</v>
      </c>
      <c r="B21" s="6" t="s">
        <v>38</v>
      </c>
      <c r="C21" s="7" t="s">
        <v>68</v>
      </c>
      <c r="D21" s="6" t="s">
        <v>69</v>
      </c>
      <c r="E21" s="6" t="s">
        <v>40</v>
      </c>
      <c r="F21" s="6" t="s">
        <v>70</v>
      </c>
      <c r="G21" s="7" t="s">
        <v>42</v>
      </c>
      <c r="H21" s="9">
        <v>39248</v>
      </c>
      <c r="I21" s="7" t="s">
        <v>43</v>
      </c>
      <c r="J21" s="6" t="s">
        <v>71</v>
      </c>
      <c r="K21" s="12" t="s">
        <v>72</v>
      </c>
      <c r="L21" s="13">
        <v>4</v>
      </c>
      <c r="M21" s="13">
        <v>3</v>
      </c>
      <c r="N21" s="13">
        <v>10</v>
      </c>
      <c r="O21" s="13">
        <v>3</v>
      </c>
      <c r="P21" s="13">
        <v>2</v>
      </c>
      <c r="Q21" s="13">
        <v>2</v>
      </c>
      <c r="R21" s="13">
        <v>1</v>
      </c>
      <c r="S21" s="13">
        <v>2</v>
      </c>
      <c r="T21" s="13">
        <v>2</v>
      </c>
      <c r="U21" s="13">
        <v>6</v>
      </c>
      <c r="V21" s="13"/>
      <c r="W21" s="13"/>
      <c r="X21" s="14">
        <f t="shared" si="0"/>
        <v>35</v>
      </c>
      <c r="Y21" s="13">
        <v>41</v>
      </c>
      <c r="Z21" s="16">
        <f t="shared" si="1"/>
        <v>0.8536585365853658</v>
      </c>
      <c r="AA21" s="17"/>
      <c r="AB21" s="17"/>
      <c r="AC21" s="18" t="s">
        <v>258</v>
      </c>
      <c r="AD21" s="6" t="s">
        <v>73</v>
      </c>
    </row>
    <row r="22" spans="1:30" ht="66.75" customHeight="1" thickBot="1">
      <c r="A22" s="6">
        <v>6</v>
      </c>
      <c r="B22" s="6" t="s">
        <v>38</v>
      </c>
      <c r="C22" s="6" t="s">
        <v>74</v>
      </c>
      <c r="D22" s="6" t="s">
        <v>75</v>
      </c>
      <c r="E22" s="6" t="s">
        <v>76</v>
      </c>
      <c r="F22" s="6" t="s">
        <v>77</v>
      </c>
      <c r="G22" s="7" t="s">
        <v>42</v>
      </c>
      <c r="H22" s="9">
        <v>39206</v>
      </c>
      <c r="I22" s="7" t="s">
        <v>43</v>
      </c>
      <c r="J22" s="6" t="s">
        <v>71</v>
      </c>
      <c r="K22" s="12" t="s">
        <v>72</v>
      </c>
      <c r="L22" s="13">
        <v>5</v>
      </c>
      <c r="M22" s="13">
        <v>3</v>
      </c>
      <c r="N22" s="13">
        <v>9</v>
      </c>
      <c r="O22" s="13">
        <v>3</v>
      </c>
      <c r="P22" s="13">
        <v>2</v>
      </c>
      <c r="Q22" s="13">
        <v>2</v>
      </c>
      <c r="R22" s="13">
        <v>1</v>
      </c>
      <c r="S22" s="13">
        <v>2</v>
      </c>
      <c r="T22" s="13">
        <v>1</v>
      </c>
      <c r="U22" s="13">
        <v>6</v>
      </c>
      <c r="V22" s="13"/>
      <c r="W22" s="13"/>
      <c r="X22" s="14">
        <f t="shared" si="0"/>
        <v>34</v>
      </c>
      <c r="Y22" s="13">
        <v>41</v>
      </c>
      <c r="Z22" s="16">
        <f t="shared" si="1"/>
        <v>0.8292682926829268</v>
      </c>
      <c r="AA22" s="17"/>
      <c r="AB22" s="17"/>
      <c r="AC22" s="18" t="s">
        <v>258</v>
      </c>
      <c r="AD22" s="6" t="s">
        <v>73</v>
      </c>
    </row>
    <row r="23" spans="1:30" ht="75.75" thickBot="1">
      <c r="A23" s="6">
        <v>7</v>
      </c>
      <c r="B23" s="6" t="s">
        <v>38</v>
      </c>
      <c r="C23" s="6" t="s">
        <v>81</v>
      </c>
      <c r="D23" s="6" t="s">
        <v>82</v>
      </c>
      <c r="E23" s="6" t="s">
        <v>83</v>
      </c>
      <c r="F23" s="6" t="s">
        <v>84</v>
      </c>
      <c r="G23" s="7" t="s">
        <v>42</v>
      </c>
      <c r="H23" s="9">
        <v>39283</v>
      </c>
      <c r="I23" s="6" t="s">
        <v>43</v>
      </c>
      <c r="J23" s="6" t="s">
        <v>71</v>
      </c>
      <c r="K23" s="12" t="s">
        <v>72</v>
      </c>
      <c r="L23" s="13">
        <v>4</v>
      </c>
      <c r="M23" s="13">
        <v>2</v>
      </c>
      <c r="N23" s="13">
        <v>9</v>
      </c>
      <c r="O23" s="13">
        <v>2</v>
      </c>
      <c r="P23" s="13">
        <v>2</v>
      </c>
      <c r="Q23" s="13">
        <v>2</v>
      </c>
      <c r="R23" s="13">
        <v>2</v>
      </c>
      <c r="S23" s="13">
        <v>2</v>
      </c>
      <c r="T23" s="13">
        <v>2</v>
      </c>
      <c r="U23" s="13">
        <v>5</v>
      </c>
      <c r="V23" s="13"/>
      <c r="W23" s="13"/>
      <c r="X23" s="14">
        <f t="shared" si="0"/>
        <v>32</v>
      </c>
      <c r="Y23" s="13">
        <v>41</v>
      </c>
      <c r="Z23" s="16">
        <f t="shared" si="1"/>
        <v>0.7804878048780488</v>
      </c>
      <c r="AA23" s="17"/>
      <c r="AB23" s="17"/>
      <c r="AC23" s="18" t="s">
        <v>258</v>
      </c>
      <c r="AD23" s="19" t="s">
        <v>73</v>
      </c>
    </row>
    <row r="24" spans="1:30" ht="92.25" customHeight="1" thickBot="1">
      <c r="A24" s="6">
        <v>1</v>
      </c>
      <c r="B24" s="6" t="s">
        <v>38</v>
      </c>
      <c r="C24" s="6" t="s">
        <v>142</v>
      </c>
      <c r="D24" s="6" t="s">
        <v>143</v>
      </c>
      <c r="E24" s="6" t="s">
        <v>144</v>
      </c>
      <c r="F24" s="6" t="s">
        <v>145</v>
      </c>
      <c r="G24" s="6" t="s">
        <v>50</v>
      </c>
      <c r="H24" s="9">
        <v>39317</v>
      </c>
      <c r="I24" s="6" t="s">
        <v>43</v>
      </c>
      <c r="J24" s="7" t="s">
        <v>146</v>
      </c>
      <c r="K24" s="6" t="s">
        <v>72</v>
      </c>
      <c r="L24" s="13">
        <v>3</v>
      </c>
      <c r="M24" s="13">
        <v>0</v>
      </c>
      <c r="N24" s="13">
        <v>5</v>
      </c>
      <c r="O24" s="13">
        <v>1</v>
      </c>
      <c r="P24" s="13">
        <v>1</v>
      </c>
      <c r="Q24" s="13">
        <v>2</v>
      </c>
      <c r="R24" s="13">
        <v>0</v>
      </c>
      <c r="S24" s="13">
        <v>1</v>
      </c>
      <c r="T24" s="13">
        <v>2</v>
      </c>
      <c r="U24" s="13">
        <v>3</v>
      </c>
      <c r="V24" s="13">
        <v>3</v>
      </c>
      <c r="W24" s="13">
        <v>3</v>
      </c>
      <c r="X24" s="14">
        <f>SUM(L24:W24)</f>
        <v>24</v>
      </c>
      <c r="Y24" s="13">
        <v>41</v>
      </c>
      <c r="Z24" s="16">
        <f>X24/Y24</f>
        <v>0.5853658536585366</v>
      </c>
      <c r="AA24" s="17"/>
      <c r="AB24" s="17"/>
      <c r="AC24" s="18"/>
      <c r="AD24" s="6" t="s">
        <v>147</v>
      </c>
    </row>
    <row r="25" spans="1:30" ht="94.5" thickBot="1">
      <c r="A25" s="6">
        <v>2</v>
      </c>
      <c r="B25" s="6" t="s">
        <v>38</v>
      </c>
      <c r="C25" s="6" t="s">
        <v>148</v>
      </c>
      <c r="D25" s="6" t="s">
        <v>149</v>
      </c>
      <c r="E25" s="6" t="s">
        <v>150</v>
      </c>
      <c r="F25" s="6" t="s">
        <v>151</v>
      </c>
      <c r="G25" s="20" t="s">
        <v>50</v>
      </c>
      <c r="H25" s="9">
        <v>39196</v>
      </c>
      <c r="I25" s="6" t="s">
        <v>43</v>
      </c>
      <c r="J25" s="7" t="s">
        <v>146</v>
      </c>
      <c r="K25" s="6" t="s">
        <v>72</v>
      </c>
      <c r="L25" s="13">
        <v>4</v>
      </c>
      <c r="M25" s="13">
        <v>2</v>
      </c>
      <c r="N25" s="13">
        <v>5</v>
      </c>
      <c r="O25" s="13">
        <v>0</v>
      </c>
      <c r="P25" s="13">
        <v>0</v>
      </c>
      <c r="Q25" s="13">
        <v>1</v>
      </c>
      <c r="R25" s="13">
        <v>0</v>
      </c>
      <c r="S25" s="13">
        <v>0</v>
      </c>
      <c r="T25" s="13">
        <v>1</v>
      </c>
      <c r="U25" s="13">
        <v>1</v>
      </c>
      <c r="V25" s="13">
        <v>3</v>
      </c>
      <c r="W25" s="13">
        <v>0</v>
      </c>
      <c r="X25" s="14">
        <f>SUM(L25:W25)</f>
        <v>17</v>
      </c>
      <c r="Y25" s="13">
        <v>41</v>
      </c>
      <c r="Z25" s="16">
        <f>X25/Y25</f>
        <v>0.4146341463414634</v>
      </c>
      <c r="AA25" s="17"/>
      <c r="AB25" s="17"/>
      <c r="AC25" s="18"/>
      <c r="AD25" s="6" t="s">
        <v>147</v>
      </c>
    </row>
    <row r="26" spans="1:30" ht="94.5" thickBot="1">
      <c r="A26" s="6">
        <v>8</v>
      </c>
      <c r="B26" s="6" t="s">
        <v>38</v>
      </c>
      <c r="C26" s="6" t="s">
        <v>154</v>
      </c>
      <c r="D26" s="6" t="s">
        <v>155</v>
      </c>
      <c r="E26" s="6" t="s">
        <v>156</v>
      </c>
      <c r="F26" s="6" t="s">
        <v>157</v>
      </c>
      <c r="G26" s="6" t="s">
        <v>50</v>
      </c>
      <c r="H26" s="6" t="s">
        <v>158</v>
      </c>
      <c r="I26" s="6" t="s">
        <v>43</v>
      </c>
      <c r="J26" s="7" t="s">
        <v>146</v>
      </c>
      <c r="K26" s="6">
        <v>9</v>
      </c>
      <c r="L26" s="13">
        <v>2</v>
      </c>
      <c r="M26" s="13">
        <v>1</v>
      </c>
      <c r="N26" s="13">
        <v>5</v>
      </c>
      <c r="O26" s="13">
        <v>2</v>
      </c>
      <c r="P26" s="13">
        <v>2</v>
      </c>
      <c r="Q26" s="13">
        <v>2</v>
      </c>
      <c r="R26" s="13">
        <v>1</v>
      </c>
      <c r="S26" s="13">
        <v>0</v>
      </c>
      <c r="T26" s="13">
        <v>1</v>
      </c>
      <c r="U26" s="13">
        <v>0</v>
      </c>
      <c r="V26" s="13">
        <v>1</v>
      </c>
      <c r="W26" s="13">
        <v>0</v>
      </c>
      <c r="X26" s="14">
        <f t="shared" si="0"/>
        <v>17</v>
      </c>
      <c r="Y26" s="13">
        <v>41</v>
      </c>
      <c r="Z26" s="16">
        <f t="shared" si="1"/>
        <v>0.4146341463414634</v>
      </c>
      <c r="AA26" s="17"/>
      <c r="AB26" s="17"/>
      <c r="AC26" s="18"/>
      <c r="AD26" s="6" t="s">
        <v>147</v>
      </c>
    </row>
    <row r="27" spans="1:30" ht="89.25" customHeight="1" thickBot="1">
      <c r="A27" s="6">
        <v>9</v>
      </c>
      <c r="B27" s="6" t="s">
        <v>38</v>
      </c>
      <c r="C27" s="7" t="s">
        <v>81</v>
      </c>
      <c r="D27" s="7" t="s">
        <v>209</v>
      </c>
      <c r="E27" s="7" t="s">
        <v>108</v>
      </c>
      <c r="F27" s="7" t="s">
        <v>210</v>
      </c>
      <c r="G27" s="7" t="s">
        <v>50</v>
      </c>
      <c r="H27" s="8">
        <v>39263</v>
      </c>
      <c r="I27" s="7" t="s">
        <v>43</v>
      </c>
      <c r="J27" s="7" t="s">
        <v>211</v>
      </c>
      <c r="K27" s="12">
        <v>9</v>
      </c>
      <c r="L27" s="13">
        <v>2</v>
      </c>
      <c r="M27" s="13">
        <v>0</v>
      </c>
      <c r="N27" s="13">
        <v>3</v>
      </c>
      <c r="O27" s="13">
        <v>0</v>
      </c>
      <c r="P27" s="13">
        <v>2</v>
      </c>
      <c r="Q27" s="13">
        <v>2</v>
      </c>
      <c r="R27" s="13">
        <v>1</v>
      </c>
      <c r="S27" s="13">
        <v>2</v>
      </c>
      <c r="T27" s="13">
        <v>1</v>
      </c>
      <c r="U27" s="13">
        <v>3</v>
      </c>
      <c r="V27" s="13">
        <v>0</v>
      </c>
      <c r="W27" s="13">
        <v>0</v>
      </c>
      <c r="X27" s="14">
        <f>SUM(L27:W27)</f>
        <v>16</v>
      </c>
      <c r="Y27" s="13">
        <v>41</v>
      </c>
      <c r="Z27" s="16">
        <f t="shared" si="1"/>
        <v>0.3902439024390244</v>
      </c>
      <c r="AA27" s="17"/>
      <c r="AB27" s="17"/>
      <c r="AC27" s="18"/>
      <c r="AD27" s="6" t="s">
        <v>212</v>
      </c>
    </row>
    <row r="28" spans="1:30" ht="75.75" customHeight="1" thickBot="1">
      <c r="A28" s="6">
        <v>10</v>
      </c>
      <c r="B28" s="6" t="s">
        <v>38</v>
      </c>
      <c r="C28" s="7" t="s">
        <v>68</v>
      </c>
      <c r="D28" s="6" t="s">
        <v>213</v>
      </c>
      <c r="E28" s="6" t="s">
        <v>94</v>
      </c>
      <c r="F28" s="6" t="s">
        <v>214</v>
      </c>
      <c r="G28" s="6" t="s">
        <v>50</v>
      </c>
      <c r="H28" s="9">
        <v>38990</v>
      </c>
      <c r="I28" s="7" t="s">
        <v>43</v>
      </c>
      <c r="J28" s="7" t="s">
        <v>211</v>
      </c>
      <c r="K28" s="6">
        <v>9</v>
      </c>
      <c r="L28" s="13">
        <v>3</v>
      </c>
      <c r="M28" s="13">
        <v>1</v>
      </c>
      <c r="N28" s="13">
        <v>2</v>
      </c>
      <c r="O28" s="13">
        <v>0</v>
      </c>
      <c r="P28" s="13">
        <v>1</v>
      </c>
      <c r="Q28" s="13">
        <v>0</v>
      </c>
      <c r="R28" s="13">
        <v>0</v>
      </c>
      <c r="S28" s="13">
        <v>1</v>
      </c>
      <c r="T28" s="13">
        <v>1</v>
      </c>
      <c r="U28" s="13">
        <v>1</v>
      </c>
      <c r="V28" s="13">
        <v>3</v>
      </c>
      <c r="W28" s="13">
        <v>1</v>
      </c>
      <c r="X28" s="14">
        <v>14</v>
      </c>
      <c r="Y28" s="13">
        <v>41</v>
      </c>
      <c r="Z28" s="16">
        <f t="shared" si="1"/>
        <v>0.34146341463414637</v>
      </c>
      <c r="AA28" s="17"/>
      <c r="AB28" s="17"/>
      <c r="AC28" s="18"/>
      <c r="AD28" s="6" t="s">
        <v>212</v>
      </c>
    </row>
    <row r="29" spans="1:30" ht="75.75" thickBot="1">
      <c r="A29" s="6">
        <v>11</v>
      </c>
      <c r="B29" s="6" t="s">
        <v>38</v>
      </c>
      <c r="C29" s="7" t="s">
        <v>74</v>
      </c>
      <c r="D29" s="6" t="s">
        <v>215</v>
      </c>
      <c r="E29" s="6" t="s">
        <v>216</v>
      </c>
      <c r="F29" s="6" t="s">
        <v>217</v>
      </c>
      <c r="G29" s="23" t="s">
        <v>50</v>
      </c>
      <c r="H29" s="9">
        <v>38957</v>
      </c>
      <c r="I29" s="7" t="s">
        <v>43</v>
      </c>
      <c r="J29" s="7" t="s">
        <v>211</v>
      </c>
      <c r="K29" s="6">
        <v>9</v>
      </c>
      <c r="L29" s="13">
        <v>3</v>
      </c>
      <c r="M29" s="13">
        <v>1</v>
      </c>
      <c r="N29" s="13">
        <v>2</v>
      </c>
      <c r="O29" s="13">
        <v>1</v>
      </c>
      <c r="P29" s="13">
        <v>1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1</v>
      </c>
      <c r="W29" s="13">
        <v>3</v>
      </c>
      <c r="X29" s="14">
        <f>SUM(L29:W29)</f>
        <v>13</v>
      </c>
      <c r="Y29" s="13">
        <v>41</v>
      </c>
      <c r="Z29" s="16">
        <f t="shared" si="1"/>
        <v>0.3170731707317073</v>
      </c>
      <c r="AA29" s="17"/>
      <c r="AB29" s="17"/>
      <c r="AC29" s="18"/>
      <c r="AD29" s="6" t="s">
        <v>212</v>
      </c>
    </row>
    <row r="30" spans="1:30" ht="94.5" thickBot="1">
      <c r="A30" s="6">
        <v>12</v>
      </c>
      <c r="B30" s="6" t="s">
        <v>38</v>
      </c>
      <c r="C30" s="7" t="s">
        <v>78</v>
      </c>
      <c r="D30" s="6" t="s">
        <v>218</v>
      </c>
      <c r="E30" s="6" t="s">
        <v>219</v>
      </c>
      <c r="F30" s="6" t="s">
        <v>220</v>
      </c>
      <c r="G30" s="6" t="s">
        <v>42</v>
      </c>
      <c r="H30" s="9">
        <v>38945</v>
      </c>
      <c r="I30" s="7" t="s">
        <v>43</v>
      </c>
      <c r="J30" s="7" t="s">
        <v>211</v>
      </c>
      <c r="K30" s="6">
        <v>9</v>
      </c>
      <c r="L30" s="13">
        <v>3</v>
      </c>
      <c r="M30" s="13">
        <v>1</v>
      </c>
      <c r="N30" s="13">
        <v>6</v>
      </c>
      <c r="O30" s="13">
        <v>0</v>
      </c>
      <c r="P30" s="13">
        <v>1</v>
      </c>
      <c r="Q30" s="13">
        <v>1</v>
      </c>
      <c r="R30" s="13">
        <v>0</v>
      </c>
      <c r="S30" s="13">
        <v>0</v>
      </c>
      <c r="T30" s="13">
        <v>1</v>
      </c>
      <c r="U30" s="13">
        <v>0</v>
      </c>
      <c r="V30" s="13">
        <v>0</v>
      </c>
      <c r="W30" s="13">
        <v>0</v>
      </c>
      <c r="X30" s="14">
        <f>SUM(L30:W30)</f>
        <v>13</v>
      </c>
      <c r="Y30" s="13">
        <v>41</v>
      </c>
      <c r="Z30" s="16">
        <f t="shared" si="1"/>
        <v>0.3170731707317073</v>
      </c>
      <c r="AA30" s="17"/>
      <c r="AB30" s="17"/>
      <c r="AC30" s="18"/>
      <c r="AD30" s="6" t="s">
        <v>212</v>
      </c>
    </row>
    <row r="31" spans="1:30" ht="94.5" thickBot="1">
      <c r="A31" s="6">
        <v>3</v>
      </c>
      <c r="B31" s="6" t="s">
        <v>38</v>
      </c>
      <c r="C31" s="6" t="s">
        <v>152</v>
      </c>
      <c r="D31" s="6" t="s">
        <v>60</v>
      </c>
      <c r="E31" s="6" t="s">
        <v>153</v>
      </c>
      <c r="F31" s="6" t="s">
        <v>80</v>
      </c>
      <c r="G31" s="6" t="s">
        <v>42</v>
      </c>
      <c r="H31" s="9">
        <v>39051</v>
      </c>
      <c r="I31" s="6" t="s">
        <v>43</v>
      </c>
      <c r="J31" s="7" t="s">
        <v>146</v>
      </c>
      <c r="K31" s="6" t="s">
        <v>72</v>
      </c>
      <c r="L31" s="13">
        <v>1</v>
      </c>
      <c r="M31" s="13">
        <v>1</v>
      </c>
      <c r="N31" s="13">
        <v>1</v>
      </c>
      <c r="O31" s="13">
        <v>1</v>
      </c>
      <c r="P31" s="13">
        <v>2</v>
      </c>
      <c r="Q31" s="13">
        <v>1</v>
      </c>
      <c r="R31" s="13"/>
      <c r="S31" s="13">
        <v>0</v>
      </c>
      <c r="T31" s="13">
        <v>1</v>
      </c>
      <c r="U31" s="13">
        <v>0</v>
      </c>
      <c r="V31" s="13">
        <v>1</v>
      </c>
      <c r="W31" s="13">
        <v>1</v>
      </c>
      <c r="X31" s="14">
        <f>SUM(L31:W31)</f>
        <v>10</v>
      </c>
      <c r="Y31" s="13">
        <v>41</v>
      </c>
      <c r="Z31" s="16">
        <f>X31/Y31</f>
        <v>0.24390243902439024</v>
      </c>
      <c r="AA31" s="17"/>
      <c r="AB31" s="17"/>
      <c r="AC31" s="18"/>
      <c r="AD31" s="6" t="s">
        <v>147</v>
      </c>
    </row>
    <row r="32" spans="1:30" ht="75.75" thickBot="1">
      <c r="A32" s="6">
        <v>13</v>
      </c>
      <c r="B32" s="6" t="s">
        <v>38</v>
      </c>
      <c r="C32" s="6" t="s">
        <v>85</v>
      </c>
      <c r="D32" s="6" t="s">
        <v>86</v>
      </c>
      <c r="E32" s="6" t="s">
        <v>87</v>
      </c>
      <c r="F32" s="6" t="s">
        <v>88</v>
      </c>
      <c r="G32" s="7" t="s">
        <v>42</v>
      </c>
      <c r="H32" s="9">
        <v>38518</v>
      </c>
      <c r="I32" s="6" t="s">
        <v>43</v>
      </c>
      <c r="J32" s="6" t="s">
        <v>71</v>
      </c>
      <c r="K32" s="6">
        <v>10</v>
      </c>
      <c r="L32" s="13">
        <v>9</v>
      </c>
      <c r="M32" s="13">
        <v>5</v>
      </c>
      <c r="N32" s="13">
        <v>4</v>
      </c>
      <c r="O32" s="13">
        <v>2</v>
      </c>
      <c r="P32" s="13">
        <v>1</v>
      </c>
      <c r="Q32" s="13">
        <v>6</v>
      </c>
      <c r="R32" s="13">
        <v>3</v>
      </c>
      <c r="S32" s="13">
        <v>3</v>
      </c>
      <c r="T32" s="13">
        <v>5</v>
      </c>
      <c r="U32" s="13">
        <v>0</v>
      </c>
      <c r="V32" s="13">
        <v>0</v>
      </c>
      <c r="W32" s="13"/>
      <c r="X32" s="14">
        <f t="shared" si="0"/>
        <v>38</v>
      </c>
      <c r="Y32" s="13">
        <v>55</v>
      </c>
      <c r="Z32" s="16">
        <f t="shared" si="1"/>
        <v>0.6909090909090909</v>
      </c>
      <c r="AA32" s="17"/>
      <c r="AB32" s="17"/>
      <c r="AC32" s="18" t="s">
        <v>257</v>
      </c>
      <c r="AD32" s="6" t="s">
        <v>89</v>
      </c>
    </row>
    <row r="33" spans="1:30" ht="94.5" thickBot="1">
      <c r="A33" s="6">
        <v>14</v>
      </c>
      <c r="B33" s="6" t="s">
        <v>38</v>
      </c>
      <c r="C33" s="6" t="s">
        <v>110</v>
      </c>
      <c r="D33" s="6" t="s">
        <v>159</v>
      </c>
      <c r="E33" s="6" t="s">
        <v>160</v>
      </c>
      <c r="F33" s="6" t="s">
        <v>161</v>
      </c>
      <c r="G33" s="6" t="s">
        <v>50</v>
      </c>
      <c r="H33" s="9">
        <v>38498</v>
      </c>
      <c r="I33" s="6" t="s">
        <v>43</v>
      </c>
      <c r="J33" s="7" t="s">
        <v>146</v>
      </c>
      <c r="K33" s="6">
        <v>10</v>
      </c>
      <c r="L33" s="13">
        <v>8</v>
      </c>
      <c r="M33" s="13">
        <v>5</v>
      </c>
      <c r="N33" s="13">
        <v>4</v>
      </c>
      <c r="O33" s="13">
        <v>3</v>
      </c>
      <c r="P33" s="13">
        <v>1</v>
      </c>
      <c r="Q33" s="13">
        <v>9</v>
      </c>
      <c r="R33" s="13">
        <v>5</v>
      </c>
      <c r="S33" s="13"/>
      <c r="T33" s="13">
        <v>2</v>
      </c>
      <c r="U33" s="13">
        <v>0</v>
      </c>
      <c r="V33" s="13">
        <v>0</v>
      </c>
      <c r="W33" s="13"/>
      <c r="X33" s="14">
        <f t="shared" si="0"/>
        <v>37</v>
      </c>
      <c r="Y33" s="13">
        <v>55</v>
      </c>
      <c r="Z33" s="16">
        <f t="shared" si="1"/>
        <v>0.6727272727272727</v>
      </c>
      <c r="AA33" s="17"/>
      <c r="AB33" s="17"/>
      <c r="AC33" s="18" t="s">
        <v>257</v>
      </c>
      <c r="AD33" s="6" t="s">
        <v>162</v>
      </c>
    </row>
    <row r="34" spans="1:30" ht="81" customHeight="1" thickBot="1">
      <c r="A34" s="6">
        <v>15</v>
      </c>
      <c r="B34" s="24" t="s">
        <v>38</v>
      </c>
      <c r="C34" s="7" t="s">
        <v>110</v>
      </c>
      <c r="D34" s="6" t="s">
        <v>231</v>
      </c>
      <c r="E34" s="6" t="s">
        <v>83</v>
      </c>
      <c r="F34" s="6" t="s">
        <v>126</v>
      </c>
      <c r="G34" s="6" t="s">
        <v>42</v>
      </c>
      <c r="H34" s="6"/>
      <c r="I34" s="6" t="s">
        <v>232</v>
      </c>
      <c r="J34" s="6" t="s">
        <v>233</v>
      </c>
      <c r="K34" s="6">
        <v>10</v>
      </c>
      <c r="L34" s="13">
        <v>9</v>
      </c>
      <c r="M34" s="13">
        <v>4</v>
      </c>
      <c r="N34" s="13">
        <v>4</v>
      </c>
      <c r="O34" s="13">
        <v>4</v>
      </c>
      <c r="P34" s="13">
        <v>3</v>
      </c>
      <c r="Q34" s="13">
        <v>0</v>
      </c>
      <c r="R34" s="13">
        <v>5</v>
      </c>
      <c r="S34" s="13">
        <v>0</v>
      </c>
      <c r="T34" s="13">
        <v>6</v>
      </c>
      <c r="U34" s="13">
        <v>2</v>
      </c>
      <c r="V34" s="13">
        <v>2</v>
      </c>
      <c r="W34" s="13"/>
      <c r="X34" s="14">
        <f>SUM(L34:U34)</f>
        <v>37</v>
      </c>
      <c r="Y34" s="13">
        <v>55</v>
      </c>
      <c r="Z34" s="16">
        <f>X34/Y34</f>
        <v>0.6727272727272727</v>
      </c>
      <c r="AA34" s="17"/>
      <c r="AB34" s="17"/>
      <c r="AC34" s="18" t="s">
        <v>258</v>
      </c>
      <c r="AD34" s="6" t="s">
        <v>234</v>
      </c>
    </row>
    <row r="35" spans="1:30" ht="75.75" thickBot="1">
      <c r="A35" s="6">
        <v>16</v>
      </c>
      <c r="B35" s="6" t="s">
        <v>38</v>
      </c>
      <c r="C35" s="6" t="s">
        <v>123</v>
      </c>
      <c r="D35" s="6" t="s">
        <v>124</v>
      </c>
      <c r="E35" s="6" t="s">
        <v>125</v>
      </c>
      <c r="F35" s="6" t="s">
        <v>126</v>
      </c>
      <c r="G35" s="6" t="s">
        <v>42</v>
      </c>
      <c r="H35" s="9">
        <v>38674</v>
      </c>
      <c r="I35" s="7" t="s">
        <v>43</v>
      </c>
      <c r="J35" s="7" t="s">
        <v>63</v>
      </c>
      <c r="K35" s="6">
        <v>10</v>
      </c>
      <c r="L35" s="13">
        <v>3</v>
      </c>
      <c r="M35" s="13">
        <v>5</v>
      </c>
      <c r="N35" s="13">
        <v>4</v>
      </c>
      <c r="O35" s="13">
        <v>2</v>
      </c>
      <c r="P35" s="13">
        <v>0</v>
      </c>
      <c r="Q35" s="13">
        <v>9</v>
      </c>
      <c r="R35" s="13">
        <v>5</v>
      </c>
      <c r="S35" s="13">
        <v>0</v>
      </c>
      <c r="T35" s="13">
        <v>3</v>
      </c>
      <c r="U35" s="13">
        <v>3</v>
      </c>
      <c r="V35" s="13">
        <v>0</v>
      </c>
      <c r="W35" s="13"/>
      <c r="X35" s="14">
        <f t="shared" si="0"/>
        <v>34</v>
      </c>
      <c r="Y35" s="13">
        <v>55</v>
      </c>
      <c r="Z35" s="16">
        <f t="shared" si="1"/>
        <v>0.6181818181818182</v>
      </c>
      <c r="AA35" s="17"/>
      <c r="AB35" s="17"/>
      <c r="AC35" s="18" t="s">
        <v>258</v>
      </c>
      <c r="AD35" s="6" t="s">
        <v>101</v>
      </c>
    </row>
    <row r="36" spans="1:30" ht="75">
      <c r="A36" s="6">
        <v>17</v>
      </c>
      <c r="B36" s="6" t="s">
        <v>38</v>
      </c>
      <c r="C36" s="6" t="s">
        <v>90</v>
      </c>
      <c r="D36" s="6" t="s">
        <v>91</v>
      </c>
      <c r="E36" s="6" t="s">
        <v>92</v>
      </c>
      <c r="F36" s="6" t="s">
        <v>77</v>
      </c>
      <c r="G36" s="7" t="s">
        <v>42</v>
      </c>
      <c r="H36" s="9">
        <v>38646</v>
      </c>
      <c r="I36" s="6" t="s">
        <v>43</v>
      </c>
      <c r="J36" s="6" t="s">
        <v>71</v>
      </c>
      <c r="K36" s="6">
        <v>10</v>
      </c>
      <c r="L36" s="13">
        <v>9</v>
      </c>
      <c r="M36" s="13">
        <v>5</v>
      </c>
      <c r="N36" s="13">
        <v>4</v>
      </c>
      <c r="O36" s="13">
        <v>3.5</v>
      </c>
      <c r="P36" s="13">
        <v>1</v>
      </c>
      <c r="Q36" s="13">
        <v>4</v>
      </c>
      <c r="R36" s="13">
        <v>3</v>
      </c>
      <c r="S36" s="13">
        <v>0</v>
      </c>
      <c r="T36" s="13">
        <v>4</v>
      </c>
      <c r="U36" s="13">
        <v>0</v>
      </c>
      <c r="V36" s="13">
        <v>0</v>
      </c>
      <c r="W36" s="13"/>
      <c r="X36" s="14">
        <f t="shared" si="0"/>
        <v>33.5</v>
      </c>
      <c r="Y36" s="13">
        <v>55</v>
      </c>
      <c r="Z36" s="16">
        <f t="shared" si="1"/>
        <v>0.6090909090909091</v>
      </c>
      <c r="AA36" s="17"/>
      <c r="AB36" s="17"/>
      <c r="AC36" s="18" t="s">
        <v>258</v>
      </c>
      <c r="AD36" s="6" t="s">
        <v>89</v>
      </c>
    </row>
    <row r="37" spans="1:30" ht="75.75" thickBot="1">
      <c r="A37" s="6">
        <v>18</v>
      </c>
      <c r="B37" s="6" t="s">
        <v>38</v>
      </c>
      <c r="C37" s="6" t="s">
        <v>85</v>
      </c>
      <c r="D37" s="6" t="s">
        <v>235</v>
      </c>
      <c r="E37" s="6" t="s">
        <v>236</v>
      </c>
      <c r="F37" s="6" t="s">
        <v>41</v>
      </c>
      <c r="G37" s="6" t="s">
        <v>42</v>
      </c>
      <c r="H37" s="9">
        <v>38499</v>
      </c>
      <c r="I37" s="6" t="s">
        <v>232</v>
      </c>
      <c r="J37" s="6" t="s">
        <v>233</v>
      </c>
      <c r="K37" s="6">
        <v>10</v>
      </c>
      <c r="L37" s="13">
        <v>9</v>
      </c>
      <c r="M37" s="13">
        <v>4</v>
      </c>
      <c r="N37" s="13">
        <v>4</v>
      </c>
      <c r="O37" s="13">
        <v>3.5</v>
      </c>
      <c r="P37" s="13">
        <v>3</v>
      </c>
      <c r="Q37" s="13">
        <v>0</v>
      </c>
      <c r="R37" s="13">
        <v>5</v>
      </c>
      <c r="S37" s="13">
        <v>0</v>
      </c>
      <c r="T37" s="13">
        <v>0</v>
      </c>
      <c r="U37" s="13">
        <v>3</v>
      </c>
      <c r="V37" s="13">
        <v>0</v>
      </c>
      <c r="W37" s="13"/>
      <c r="X37" s="14">
        <f>SUM(L37:U37)</f>
        <v>31.5</v>
      </c>
      <c r="Y37" s="13">
        <v>55</v>
      </c>
      <c r="Z37" s="16">
        <f>X37/Y37</f>
        <v>0.5727272727272728</v>
      </c>
      <c r="AA37" s="17"/>
      <c r="AB37" s="17"/>
      <c r="AC37" s="18" t="s">
        <v>258</v>
      </c>
      <c r="AD37" s="6" t="s">
        <v>234</v>
      </c>
    </row>
    <row r="38" spans="1:30" ht="75.75" thickBot="1">
      <c r="A38" s="6">
        <v>19</v>
      </c>
      <c r="B38" s="6" t="s">
        <v>38</v>
      </c>
      <c r="C38" s="6" t="s">
        <v>118</v>
      </c>
      <c r="D38" s="6" t="s">
        <v>119</v>
      </c>
      <c r="E38" s="6" t="s">
        <v>120</v>
      </c>
      <c r="F38" s="6" t="s">
        <v>70</v>
      </c>
      <c r="G38" s="6" t="s">
        <v>42</v>
      </c>
      <c r="H38" s="9">
        <v>38650</v>
      </c>
      <c r="I38" s="7" t="s">
        <v>43</v>
      </c>
      <c r="J38" s="7" t="s">
        <v>63</v>
      </c>
      <c r="K38" s="6">
        <v>10</v>
      </c>
      <c r="L38" s="13">
        <v>6</v>
      </c>
      <c r="M38" s="13">
        <v>4</v>
      </c>
      <c r="N38" s="13">
        <v>3.5</v>
      </c>
      <c r="O38" s="13">
        <v>2.5</v>
      </c>
      <c r="P38" s="13">
        <v>1</v>
      </c>
      <c r="Q38" s="13">
        <v>4</v>
      </c>
      <c r="R38" s="13">
        <v>5</v>
      </c>
      <c r="S38" s="13">
        <v>0</v>
      </c>
      <c r="T38" s="13">
        <v>3</v>
      </c>
      <c r="U38" s="13">
        <v>0</v>
      </c>
      <c r="V38" s="13">
        <v>0</v>
      </c>
      <c r="W38" s="13"/>
      <c r="X38" s="14">
        <f t="shared" si="0"/>
        <v>29</v>
      </c>
      <c r="Y38" s="13">
        <v>55</v>
      </c>
      <c r="Z38" s="16">
        <f t="shared" si="1"/>
        <v>0.5272727272727272</v>
      </c>
      <c r="AA38" s="17"/>
      <c r="AB38" s="17"/>
      <c r="AC38" s="18" t="s">
        <v>258</v>
      </c>
      <c r="AD38" s="6" t="s">
        <v>101</v>
      </c>
    </row>
    <row r="39" spans="1:30" ht="58.5" customHeight="1" thickBot="1">
      <c r="A39" s="6">
        <v>20</v>
      </c>
      <c r="B39" s="6" t="s">
        <v>38</v>
      </c>
      <c r="C39" s="6" t="s">
        <v>85</v>
      </c>
      <c r="D39" s="6" t="s">
        <v>102</v>
      </c>
      <c r="E39" s="6" t="s">
        <v>103</v>
      </c>
      <c r="F39" s="6" t="s">
        <v>104</v>
      </c>
      <c r="G39" s="6" t="s">
        <v>50</v>
      </c>
      <c r="H39" s="9">
        <v>38485</v>
      </c>
      <c r="I39" s="7" t="s">
        <v>43</v>
      </c>
      <c r="J39" s="7" t="s">
        <v>63</v>
      </c>
      <c r="K39" s="6">
        <v>10</v>
      </c>
      <c r="L39" s="13">
        <v>1</v>
      </c>
      <c r="M39" s="13">
        <v>4</v>
      </c>
      <c r="N39" s="13">
        <v>3</v>
      </c>
      <c r="O39" s="13">
        <v>3.5</v>
      </c>
      <c r="P39" s="13">
        <v>2</v>
      </c>
      <c r="Q39" s="13">
        <v>2</v>
      </c>
      <c r="R39" s="13">
        <v>5</v>
      </c>
      <c r="S39" s="13">
        <v>2</v>
      </c>
      <c r="T39" s="13">
        <v>3</v>
      </c>
      <c r="U39" s="13">
        <v>0</v>
      </c>
      <c r="V39" s="13">
        <v>2</v>
      </c>
      <c r="W39" s="13"/>
      <c r="X39" s="14">
        <f t="shared" si="0"/>
        <v>27.5</v>
      </c>
      <c r="Y39" s="13">
        <v>55</v>
      </c>
      <c r="Z39" s="16">
        <f t="shared" si="1"/>
        <v>0.5</v>
      </c>
      <c r="AA39" s="17"/>
      <c r="AB39" s="17"/>
      <c r="AC39" s="18"/>
      <c r="AD39" s="6" t="s">
        <v>105</v>
      </c>
    </row>
    <row r="40" spans="1:30" ht="107.25" customHeight="1" thickBot="1">
      <c r="A40" s="6">
        <v>21</v>
      </c>
      <c r="B40" s="6" t="s">
        <v>38</v>
      </c>
      <c r="C40" s="6" t="s">
        <v>114</v>
      </c>
      <c r="D40" s="6" t="s">
        <v>115</v>
      </c>
      <c r="E40" s="6" t="s">
        <v>116</v>
      </c>
      <c r="F40" s="6" t="s">
        <v>117</v>
      </c>
      <c r="G40" s="6" t="s">
        <v>42</v>
      </c>
      <c r="H40" s="9">
        <v>38403</v>
      </c>
      <c r="I40" s="7" t="s">
        <v>43</v>
      </c>
      <c r="J40" s="7" t="s">
        <v>63</v>
      </c>
      <c r="K40" s="6">
        <v>10</v>
      </c>
      <c r="L40" s="13">
        <v>5</v>
      </c>
      <c r="M40" s="13">
        <v>5</v>
      </c>
      <c r="N40" s="13">
        <v>0</v>
      </c>
      <c r="O40" s="13">
        <v>3.5</v>
      </c>
      <c r="P40" s="13">
        <v>2</v>
      </c>
      <c r="Q40" s="13">
        <v>0</v>
      </c>
      <c r="R40" s="13">
        <v>5</v>
      </c>
      <c r="S40" s="13">
        <v>0</v>
      </c>
      <c r="T40" s="13">
        <v>2</v>
      </c>
      <c r="U40" s="13">
        <v>3</v>
      </c>
      <c r="V40" s="13">
        <v>2</v>
      </c>
      <c r="W40" s="13"/>
      <c r="X40" s="14">
        <f t="shared" si="0"/>
        <v>27.5</v>
      </c>
      <c r="Y40" s="13">
        <v>55</v>
      </c>
      <c r="Z40" s="16">
        <f t="shared" si="1"/>
        <v>0.5</v>
      </c>
      <c r="AA40" s="17"/>
      <c r="AB40" s="17"/>
      <c r="AC40" s="18"/>
      <c r="AD40" s="6" t="s">
        <v>105</v>
      </c>
    </row>
    <row r="41" spans="1:30" ht="94.5" thickBot="1">
      <c r="A41" s="6">
        <v>22</v>
      </c>
      <c r="B41" s="6" t="s">
        <v>38</v>
      </c>
      <c r="C41" s="6" t="s">
        <v>85</v>
      </c>
      <c r="D41" s="6" t="s">
        <v>163</v>
      </c>
      <c r="E41" s="6" t="s">
        <v>108</v>
      </c>
      <c r="F41" s="6" t="s">
        <v>151</v>
      </c>
      <c r="G41" s="6" t="s">
        <v>50</v>
      </c>
      <c r="H41" s="9">
        <v>38713</v>
      </c>
      <c r="I41" s="6" t="s">
        <v>43</v>
      </c>
      <c r="J41" s="7" t="s">
        <v>146</v>
      </c>
      <c r="K41" s="6">
        <v>10</v>
      </c>
      <c r="L41" s="13">
        <v>7</v>
      </c>
      <c r="M41" s="13">
        <v>4</v>
      </c>
      <c r="N41" s="13">
        <v>4</v>
      </c>
      <c r="O41" s="13">
        <v>2.5</v>
      </c>
      <c r="P41" s="13">
        <v>0</v>
      </c>
      <c r="Q41" s="13">
        <v>8</v>
      </c>
      <c r="R41" s="13">
        <v>0</v>
      </c>
      <c r="S41" s="13"/>
      <c r="T41" s="13">
        <v>1</v>
      </c>
      <c r="U41" s="13">
        <v>0</v>
      </c>
      <c r="V41" s="13">
        <v>0</v>
      </c>
      <c r="W41" s="13"/>
      <c r="X41" s="14">
        <f t="shared" si="0"/>
        <v>26.5</v>
      </c>
      <c r="Y41" s="13">
        <v>55</v>
      </c>
      <c r="Z41" s="16">
        <f t="shared" si="1"/>
        <v>0.4818181818181818</v>
      </c>
      <c r="AA41" s="17"/>
      <c r="AB41" s="17"/>
      <c r="AC41" s="18"/>
      <c r="AD41" s="6" t="s">
        <v>162</v>
      </c>
    </row>
    <row r="42" spans="1:30" ht="75.75" thickBot="1">
      <c r="A42" s="6">
        <v>23</v>
      </c>
      <c r="B42" s="6" t="s">
        <v>38</v>
      </c>
      <c r="C42" s="7" t="s">
        <v>106</v>
      </c>
      <c r="D42" s="6" t="s">
        <v>107</v>
      </c>
      <c r="E42" s="6" t="s">
        <v>108</v>
      </c>
      <c r="F42" s="6" t="s">
        <v>109</v>
      </c>
      <c r="G42" s="20" t="s">
        <v>50</v>
      </c>
      <c r="H42" s="9">
        <v>38534</v>
      </c>
      <c r="I42" s="7" t="s">
        <v>43</v>
      </c>
      <c r="J42" s="7" t="s">
        <v>63</v>
      </c>
      <c r="K42" s="6">
        <v>10</v>
      </c>
      <c r="L42" s="13">
        <v>3</v>
      </c>
      <c r="M42" s="13">
        <v>4</v>
      </c>
      <c r="N42" s="13">
        <v>3</v>
      </c>
      <c r="O42" s="13">
        <v>3.5</v>
      </c>
      <c r="P42" s="13">
        <v>1</v>
      </c>
      <c r="Q42" s="13">
        <v>2</v>
      </c>
      <c r="R42" s="13">
        <v>3</v>
      </c>
      <c r="S42" s="13">
        <v>1</v>
      </c>
      <c r="T42" s="13">
        <v>1</v>
      </c>
      <c r="U42" s="13">
        <v>0</v>
      </c>
      <c r="V42" s="13">
        <v>0</v>
      </c>
      <c r="W42" s="13"/>
      <c r="X42" s="14">
        <f t="shared" si="0"/>
        <v>21.5</v>
      </c>
      <c r="Y42" s="13">
        <v>55</v>
      </c>
      <c r="Z42" s="16">
        <f t="shared" si="1"/>
        <v>0.39090909090909093</v>
      </c>
      <c r="AA42" s="17"/>
      <c r="AB42" s="17"/>
      <c r="AC42" s="18"/>
      <c r="AD42" s="6" t="s">
        <v>105</v>
      </c>
    </row>
    <row r="43" spans="1:30" ht="93.75">
      <c r="A43" s="6">
        <v>24</v>
      </c>
      <c r="B43" s="6" t="s">
        <v>38</v>
      </c>
      <c r="C43" s="6" t="s">
        <v>118</v>
      </c>
      <c r="D43" s="6" t="s">
        <v>164</v>
      </c>
      <c r="E43" s="6" t="s">
        <v>165</v>
      </c>
      <c r="F43" s="6" t="s">
        <v>166</v>
      </c>
      <c r="G43" s="6" t="s">
        <v>50</v>
      </c>
      <c r="H43" s="9">
        <v>38425</v>
      </c>
      <c r="I43" s="6" t="s">
        <v>43</v>
      </c>
      <c r="J43" s="7" t="s">
        <v>146</v>
      </c>
      <c r="K43" s="6">
        <v>10</v>
      </c>
      <c r="L43" s="13">
        <v>8</v>
      </c>
      <c r="M43" s="13">
        <v>2</v>
      </c>
      <c r="N43" s="13">
        <v>3</v>
      </c>
      <c r="O43" s="13">
        <v>0.5</v>
      </c>
      <c r="P43" s="13">
        <v>0</v>
      </c>
      <c r="Q43" s="13">
        <v>0</v>
      </c>
      <c r="R43" s="13">
        <v>5</v>
      </c>
      <c r="S43" s="13"/>
      <c r="T43" s="13">
        <v>1</v>
      </c>
      <c r="U43" s="13">
        <v>0</v>
      </c>
      <c r="V43" s="13">
        <v>0</v>
      </c>
      <c r="W43" s="13"/>
      <c r="X43" s="14">
        <f t="shared" si="0"/>
        <v>19.5</v>
      </c>
      <c r="Y43" s="13">
        <v>55</v>
      </c>
      <c r="Z43" s="16">
        <f t="shared" si="1"/>
        <v>0.35454545454545455</v>
      </c>
      <c r="AA43" s="17"/>
      <c r="AB43" s="17"/>
      <c r="AC43" s="18"/>
      <c r="AD43" s="6" t="s">
        <v>162</v>
      </c>
    </row>
    <row r="44" spans="1:30" ht="75">
      <c r="A44" s="6">
        <v>25</v>
      </c>
      <c r="B44" s="6" t="s">
        <v>38</v>
      </c>
      <c r="C44" s="6" t="s">
        <v>90</v>
      </c>
      <c r="D44" s="6" t="s">
        <v>237</v>
      </c>
      <c r="E44" s="6" t="s">
        <v>108</v>
      </c>
      <c r="F44" s="6" t="s">
        <v>161</v>
      </c>
      <c r="G44" s="6" t="s">
        <v>50</v>
      </c>
      <c r="H44" s="9">
        <v>38685</v>
      </c>
      <c r="I44" s="6" t="s">
        <v>232</v>
      </c>
      <c r="J44" s="6" t="s">
        <v>233</v>
      </c>
      <c r="K44" s="6">
        <v>10</v>
      </c>
      <c r="L44" s="13">
        <v>5</v>
      </c>
      <c r="M44" s="13">
        <v>2</v>
      </c>
      <c r="N44" s="13">
        <v>3</v>
      </c>
      <c r="O44" s="13">
        <v>2</v>
      </c>
      <c r="P44" s="13">
        <v>0</v>
      </c>
      <c r="Q44" s="13">
        <v>0</v>
      </c>
      <c r="R44" s="13">
        <v>5</v>
      </c>
      <c r="S44" s="13">
        <v>0</v>
      </c>
      <c r="T44" s="13">
        <v>0</v>
      </c>
      <c r="U44" s="13">
        <v>0</v>
      </c>
      <c r="V44" s="13">
        <v>0</v>
      </c>
      <c r="W44" s="13"/>
      <c r="X44" s="14">
        <f>SUM(L44:U44)</f>
        <v>17</v>
      </c>
      <c r="Y44" s="13">
        <v>55</v>
      </c>
      <c r="Z44" s="16">
        <f>X44/Y44</f>
        <v>0.3090909090909091</v>
      </c>
      <c r="AA44" s="17"/>
      <c r="AB44" s="17"/>
      <c r="AC44" s="18"/>
      <c r="AD44" s="6" t="s">
        <v>234</v>
      </c>
    </row>
    <row r="45" spans="1:30" ht="75.75" thickBot="1">
      <c r="A45" s="6">
        <v>26</v>
      </c>
      <c r="B45" s="6" t="s">
        <v>38</v>
      </c>
      <c r="C45" s="6" t="s">
        <v>118</v>
      </c>
      <c r="D45" s="6" t="s">
        <v>238</v>
      </c>
      <c r="E45" s="6" t="s">
        <v>216</v>
      </c>
      <c r="F45" s="6" t="s">
        <v>217</v>
      </c>
      <c r="G45" s="23" t="s">
        <v>50</v>
      </c>
      <c r="H45" s="9">
        <v>38362</v>
      </c>
      <c r="I45" s="6" t="s">
        <v>232</v>
      </c>
      <c r="J45" s="6" t="s">
        <v>233</v>
      </c>
      <c r="K45" s="6">
        <v>10</v>
      </c>
      <c r="L45" s="13">
        <v>4</v>
      </c>
      <c r="M45" s="13">
        <v>3</v>
      </c>
      <c r="N45" s="13">
        <v>4</v>
      </c>
      <c r="O45" s="13">
        <v>2</v>
      </c>
      <c r="P45" s="13">
        <v>0</v>
      </c>
      <c r="Q45" s="13">
        <v>0</v>
      </c>
      <c r="R45" s="13">
        <v>3</v>
      </c>
      <c r="S45" s="13">
        <v>0</v>
      </c>
      <c r="T45" s="13">
        <v>1</v>
      </c>
      <c r="U45" s="13">
        <v>0</v>
      </c>
      <c r="V45" s="13">
        <v>0</v>
      </c>
      <c r="W45" s="13"/>
      <c r="X45" s="14">
        <f>SUM(L45:U45)</f>
        <v>17</v>
      </c>
      <c r="Y45" s="13">
        <v>55</v>
      </c>
      <c r="Z45" s="16">
        <f>X45/Y45</f>
        <v>0.3090909090909091</v>
      </c>
      <c r="AA45" s="17"/>
      <c r="AB45" s="17"/>
      <c r="AC45" s="18"/>
      <c r="AD45" s="6" t="s">
        <v>234</v>
      </c>
    </row>
    <row r="46" spans="1:30" ht="75.75" thickBot="1">
      <c r="A46" s="6">
        <v>27</v>
      </c>
      <c r="B46" s="6" t="s">
        <v>38</v>
      </c>
      <c r="C46" s="7" t="s">
        <v>121</v>
      </c>
      <c r="D46" s="6" t="s">
        <v>221</v>
      </c>
      <c r="E46" s="6" t="s">
        <v>153</v>
      </c>
      <c r="F46" s="6" t="s">
        <v>77</v>
      </c>
      <c r="G46" s="6" t="s">
        <v>42</v>
      </c>
      <c r="H46" s="9">
        <v>38525</v>
      </c>
      <c r="I46" s="7" t="s">
        <v>43</v>
      </c>
      <c r="J46" s="7" t="s">
        <v>211</v>
      </c>
      <c r="K46" s="6">
        <v>10</v>
      </c>
      <c r="L46" s="13">
        <v>3</v>
      </c>
      <c r="M46" s="13">
        <v>1</v>
      </c>
      <c r="N46" s="13">
        <v>3.5</v>
      </c>
      <c r="O46" s="13">
        <v>1</v>
      </c>
      <c r="P46" s="13">
        <v>0</v>
      </c>
      <c r="Q46" s="13">
        <v>1</v>
      </c>
      <c r="R46" s="13">
        <v>1</v>
      </c>
      <c r="S46" s="13">
        <v>3</v>
      </c>
      <c r="T46" s="13">
        <v>3</v>
      </c>
      <c r="U46" s="13">
        <v>0</v>
      </c>
      <c r="V46" s="13">
        <v>0</v>
      </c>
      <c r="W46" s="13"/>
      <c r="X46" s="14">
        <f t="shared" si="0"/>
        <v>16.5</v>
      </c>
      <c r="Y46" s="13">
        <v>55</v>
      </c>
      <c r="Z46" s="16">
        <f>X46/Y46</f>
        <v>0.3</v>
      </c>
      <c r="AA46" s="17"/>
      <c r="AB46" s="17"/>
      <c r="AC46" s="18"/>
      <c r="AD46" s="6" t="s">
        <v>222</v>
      </c>
    </row>
    <row r="47" spans="1:33" ht="94.5" thickBot="1">
      <c r="A47" s="6">
        <v>28</v>
      </c>
      <c r="B47" s="6" t="s">
        <v>38</v>
      </c>
      <c r="C47" s="6" t="s">
        <v>121</v>
      </c>
      <c r="D47" s="6" t="s">
        <v>167</v>
      </c>
      <c r="E47" s="6" t="s">
        <v>168</v>
      </c>
      <c r="F47" s="6" t="s">
        <v>169</v>
      </c>
      <c r="G47" s="6" t="s">
        <v>50</v>
      </c>
      <c r="H47" s="9">
        <v>38592</v>
      </c>
      <c r="I47" s="6" t="s">
        <v>43</v>
      </c>
      <c r="J47" s="7" t="s">
        <v>146</v>
      </c>
      <c r="K47" s="6">
        <v>10</v>
      </c>
      <c r="L47" s="13">
        <v>3</v>
      </c>
      <c r="M47" s="13">
        <v>1</v>
      </c>
      <c r="N47" s="13">
        <v>3</v>
      </c>
      <c r="O47" s="13">
        <v>3</v>
      </c>
      <c r="P47" s="13">
        <v>1</v>
      </c>
      <c r="Q47" s="13"/>
      <c r="R47" s="13">
        <v>2</v>
      </c>
      <c r="S47" s="13">
        <v>3</v>
      </c>
      <c r="T47" s="13"/>
      <c r="U47" s="13"/>
      <c r="V47" s="13"/>
      <c r="W47" s="13"/>
      <c r="X47" s="14">
        <f t="shared" si="0"/>
        <v>16</v>
      </c>
      <c r="Y47" s="13">
        <v>55</v>
      </c>
      <c r="Z47" s="16">
        <f t="shared" si="1"/>
        <v>0.2909090909090909</v>
      </c>
      <c r="AA47" s="17"/>
      <c r="AB47" s="17"/>
      <c r="AC47" s="18"/>
      <c r="AD47" s="6" t="s">
        <v>162</v>
      </c>
      <c r="AG47" s="22"/>
    </row>
    <row r="48" spans="1:30" ht="75.75" thickBot="1">
      <c r="A48" s="6">
        <v>29</v>
      </c>
      <c r="B48" s="6" t="s">
        <v>38</v>
      </c>
      <c r="C48" s="7" t="s">
        <v>170</v>
      </c>
      <c r="D48" s="6" t="s">
        <v>135</v>
      </c>
      <c r="E48" s="6" t="s">
        <v>223</v>
      </c>
      <c r="F48" s="6" t="s">
        <v>117</v>
      </c>
      <c r="G48" s="6" t="s">
        <v>42</v>
      </c>
      <c r="H48" s="9">
        <v>38396</v>
      </c>
      <c r="I48" s="7" t="s">
        <v>43</v>
      </c>
      <c r="J48" s="7" t="s">
        <v>211</v>
      </c>
      <c r="K48" s="6">
        <v>10</v>
      </c>
      <c r="L48" s="13">
        <v>8</v>
      </c>
      <c r="M48" s="13">
        <v>5</v>
      </c>
      <c r="N48" s="13">
        <v>2</v>
      </c>
      <c r="O48" s="13">
        <v>1</v>
      </c>
      <c r="P48" s="13"/>
      <c r="Q48" s="13">
        <v>0</v>
      </c>
      <c r="R48" s="13">
        <v>0</v>
      </c>
      <c r="S48" s="13"/>
      <c r="T48" s="13">
        <v>0</v>
      </c>
      <c r="U48" s="13">
        <v>0</v>
      </c>
      <c r="V48" s="13">
        <v>0</v>
      </c>
      <c r="W48" s="13"/>
      <c r="X48" s="14">
        <f t="shared" si="0"/>
        <v>16</v>
      </c>
      <c r="Y48" s="13">
        <v>55</v>
      </c>
      <c r="Z48" s="16">
        <f t="shared" si="1"/>
        <v>0.2909090909090909</v>
      </c>
      <c r="AA48" s="17"/>
      <c r="AB48" s="17"/>
      <c r="AC48" s="18"/>
      <c r="AD48" s="6" t="s">
        <v>222</v>
      </c>
    </row>
    <row r="49" spans="1:30" ht="93.75">
      <c r="A49" s="6">
        <v>30</v>
      </c>
      <c r="B49" s="6" t="s">
        <v>38</v>
      </c>
      <c r="C49" s="6" t="s">
        <v>170</v>
      </c>
      <c r="D49" s="6" t="s">
        <v>171</v>
      </c>
      <c r="E49" s="6" t="s">
        <v>61</v>
      </c>
      <c r="F49" s="6" t="s">
        <v>172</v>
      </c>
      <c r="G49" s="6" t="s">
        <v>50</v>
      </c>
      <c r="H49" s="9">
        <v>38670</v>
      </c>
      <c r="I49" s="6" t="s">
        <v>43</v>
      </c>
      <c r="J49" s="7" t="s">
        <v>146</v>
      </c>
      <c r="K49" s="6">
        <v>10</v>
      </c>
      <c r="L49" s="13">
        <v>3</v>
      </c>
      <c r="M49" s="13">
        <v>2</v>
      </c>
      <c r="N49" s="13">
        <v>2.5</v>
      </c>
      <c r="O49" s="13">
        <v>1</v>
      </c>
      <c r="P49" s="13"/>
      <c r="Q49" s="13">
        <v>1</v>
      </c>
      <c r="R49" s="13">
        <v>2</v>
      </c>
      <c r="S49" s="13"/>
      <c r="T49" s="13"/>
      <c r="U49" s="13">
        <v>0</v>
      </c>
      <c r="V49" s="13">
        <v>0</v>
      </c>
      <c r="W49" s="13"/>
      <c r="X49" s="14">
        <f t="shared" si="0"/>
        <v>11.5</v>
      </c>
      <c r="Y49" s="13">
        <v>55</v>
      </c>
      <c r="Z49" s="16">
        <f t="shared" si="1"/>
        <v>0.20909090909090908</v>
      </c>
      <c r="AA49" s="17"/>
      <c r="AB49" s="17"/>
      <c r="AC49" s="18"/>
      <c r="AD49" s="6" t="s">
        <v>162</v>
      </c>
    </row>
    <row r="50" spans="1:30" ht="96.75" customHeight="1" thickBot="1">
      <c r="A50" s="6">
        <v>31</v>
      </c>
      <c r="B50" s="6" t="s">
        <v>38</v>
      </c>
      <c r="C50" s="6" t="s">
        <v>114</v>
      </c>
      <c r="D50" s="6" t="s">
        <v>239</v>
      </c>
      <c r="E50" s="6" t="s">
        <v>139</v>
      </c>
      <c r="F50" s="6" t="s">
        <v>186</v>
      </c>
      <c r="G50" s="25" t="s">
        <v>42</v>
      </c>
      <c r="H50" s="9">
        <v>38450</v>
      </c>
      <c r="I50" s="6" t="s">
        <v>232</v>
      </c>
      <c r="J50" s="6" t="s">
        <v>233</v>
      </c>
      <c r="K50" s="6">
        <v>10</v>
      </c>
      <c r="L50" s="13">
        <v>4</v>
      </c>
      <c r="M50" s="13">
        <v>2</v>
      </c>
      <c r="N50" s="13">
        <v>2.5</v>
      </c>
      <c r="O50" s="13">
        <v>1.5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/>
      <c r="X50" s="14">
        <f>SUM(L50:U50)</f>
        <v>10</v>
      </c>
      <c r="Y50" s="13">
        <v>55</v>
      </c>
      <c r="Z50" s="16">
        <f>X50/Y50</f>
        <v>0.18181818181818182</v>
      </c>
      <c r="AA50" s="17"/>
      <c r="AB50" s="17"/>
      <c r="AC50" s="18"/>
      <c r="AD50" s="6" t="s">
        <v>234</v>
      </c>
    </row>
    <row r="51" spans="1:30" ht="99.75" customHeight="1" thickBot="1">
      <c r="A51" s="6">
        <v>32</v>
      </c>
      <c r="B51" s="6" t="s">
        <v>38</v>
      </c>
      <c r="C51" s="6" t="s">
        <v>121</v>
      </c>
      <c r="D51" s="6" t="s">
        <v>122</v>
      </c>
      <c r="E51" s="6" t="s">
        <v>87</v>
      </c>
      <c r="F51" s="6" t="s">
        <v>41</v>
      </c>
      <c r="G51" s="6" t="s">
        <v>42</v>
      </c>
      <c r="H51" s="9">
        <v>38663</v>
      </c>
      <c r="I51" s="7" t="s">
        <v>43</v>
      </c>
      <c r="J51" s="7" t="s">
        <v>63</v>
      </c>
      <c r="K51" s="6">
        <v>10</v>
      </c>
      <c r="L51" s="13">
        <v>2</v>
      </c>
      <c r="M51" s="13">
        <v>0</v>
      </c>
      <c r="N51" s="13">
        <v>1</v>
      </c>
      <c r="O51" s="13">
        <v>1</v>
      </c>
      <c r="P51" s="13">
        <v>0</v>
      </c>
      <c r="Q51" s="13">
        <v>2</v>
      </c>
      <c r="R51" s="13">
        <v>0</v>
      </c>
      <c r="S51" s="13">
        <v>0</v>
      </c>
      <c r="T51" s="13">
        <v>2</v>
      </c>
      <c r="U51" s="13">
        <v>0</v>
      </c>
      <c r="V51" s="13">
        <v>0</v>
      </c>
      <c r="W51" s="13"/>
      <c r="X51" s="14">
        <f t="shared" si="0"/>
        <v>8</v>
      </c>
      <c r="Y51" s="13">
        <v>55</v>
      </c>
      <c r="Z51" s="16">
        <f t="shared" si="1"/>
        <v>0.14545454545454545</v>
      </c>
      <c r="AA51" s="17"/>
      <c r="AB51" s="17"/>
      <c r="AC51" s="18"/>
      <c r="AD51" s="6" t="s">
        <v>105</v>
      </c>
    </row>
    <row r="52" spans="1:30" ht="75.75" thickBot="1">
      <c r="A52" s="6">
        <v>33</v>
      </c>
      <c r="B52" s="6" t="s">
        <v>38</v>
      </c>
      <c r="C52" s="6" t="s">
        <v>110</v>
      </c>
      <c r="D52" s="6" t="s">
        <v>111</v>
      </c>
      <c r="E52" s="6" t="s">
        <v>112</v>
      </c>
      <c r="F52" s="6" t="s">
        <v>113</v>
      </c>
      <c r="G52" s="6" t="s">
        <v>42</v>
      </c>
      <c r="H52" s="9">
        <v>38712</v>
      </c>
      <c r="I52" s="7" t="s">
        <v>43</v>
      </c>
      <c r="J52" s="7" t="s">
        <v>63</v>
      </c>
      <c r="K52" s="6">
        <v>10</v>
      </c>
      <c r="L52" s="13">
        <v>2</v>
      </c>
      <c r="M52" s="13">
        <v>1</v>
      </c>
      <c r="N52" s="13">
        <v>2.5</v>
      </c>
      <c r="O52" s="13">
        <v>0.5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1</v>
      </c>
      <c r="V52" s="13">
        <v>0</v>
      </c>
      <c r="W52" s="13"/>
      <c r="X52" s="14">
        <f t="shared" si="0"/>
        <v>7</v>
      </c>
      <c r="Y52" s="13">
        <v>55</v>
      </c>
      <c r="Z52" s="16">
        <f t="shared" si="1"/>
        <v>0.12727272727272726</v>
      </c>
      <c r="AA52" s="17"/>
      <c r="AB52" s="17"/>
      <c r="AC52" s="18"/>
      <c r="AD52" s="6" t="s">
        <v>101</v>
      </c>
    </row>
    <row r="53" spans="1:30" ht="94.5" thickBot="1">
      <c r="A53" s="6">
        <v>34</v>
      </c>
      <c r="B53" s="6" t="s">
        <v>38</v>
      </c>
      <c r="C53" s="6" t="s">
        <v>114</v>
      </c>
      <c r="D53" s="6" t="s">
        <v>173</v>
      </c>
      <c r="E53" s="6" t="s">
        <v>66</v>
      </c>
      <c r="F53" s="6" t="s">
        <v>145</v>
      </c>
      <c r="G53" s="6" t="s">
        <v>50</v>
      </c>
      <c r="H53" s="9">
        <v>38544</v>
      </c>
      <c r="I53" s="6" t="s">
        <v>43</v>
      </c>
      <c r="J53" s="7" t="s">
        <v>146</v>
      </c>
      <c r="K53" s="6">
        <v>10</v>
      </c>
      <c r="L53" s="13">
        <v>4</v>
      </c>
      <c r="M53" s="13">
        <v>0</v>
      </c>
      <c r="N53" s="13">
        <v>2.5</v>
      </c>
      <c r="O53" s="13">
        <v>0.5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/>
      <c r="X53" s="14">
        <f t="shared" si="0"/>
        <v>7</v>
      </c>
      <c r="Y53" s="13">
        <v>55</v>
      </c>
      <c r="Z53" s="16">
        <f t="shared" si="1"/>
        <v>0.12727272727272726</v>
      </c>
      <c r="AA53" s="17"/>
      <c r="AB53" s="17"/>
      <c r="AC53" s="18"/>
      <c r="AD53" s="6" t="s">
        <v>162</v>
      </c>
    </row>
    <row r="54" spans="1:30" ht="94.5" thickBot="1">
      <c r="A54" s="6">
        <v>35</v>
      </c>
      <c r="B54" s="6" t="s">
        <v>38</v>
      </c>
      <c r="C54" s="6" t="s">
        <v>174</v>
      </c>
      <c r="D54" s="6" t="s">
        <v>175</v>
      </c>
      <c r="E54" s="6" t="s">
        <v>176</v>
      </c>
      <c r="F54" s="6" t="s">
        <v>177</v>
      </c>
      <c r="G54" s="6" t="s">
        <v>42</v>
      </c>
      <c r="H54" s="9">
        <v>38254</v>
      </c>
      <c r="I54" s="6" t="s">
        <v>43</v>
      </c>
      <c r="J54" s="7" t="s">
        <v>146</v>
      </c>
      <c r="K54" s="6">
        <v>11</v>
      </c>
      <c r="L54" s="13">
        <v>9</v>
      </c>
      <c r="M54" s="13">
        <v>5</v>
      </c>
      <c r="N54" s="13">
        <v>4</v>
      </c>
      <c r="O54" s="13">
        <v>4</v>
      </c>
      <c r="P54" s="13">
        <v>3</v>
      </c>
      <c r="Q54" s="13">
        <v>9</v>
      </c>
      <c r="R54" s="13">
        <v>5</v>
      </c>
      <c r="S54" s="13">
        <v>3</v>
      </c>
      <c r="T54" s="13">
        <v>6</v>
      </c>
      <c r="U54" s="13">
        <v>3</v>
      </c>
      <c r="V54" s="13">
        <v>2</v>
      </c>
      <c r="W54" s="13"/>
      <c r="X54" s="14">
        <f t="shared" si="0"/>
        <v>53</v>
      </c>
      <c r="Y54" s="13">
        <v>55</v>
      </c>
      <c r="Z54" s="16">
        <f t="shared" si="1"/>
        <v>0.9636363636363636</v>
      </c>
      <c r="AA54" s="17"/>
      <c r="AB54" s="17"/>
      <c r="AC54" s="18" t="s">
        <v>257</v>
      </c>
      <c r="AD54" s="6" t="s">
        <v>147</v>
      </c>
    </row>
    <row r="55" spans="1:30" ht="93.75">
      <c r="A55" s="6">
        <v>36</v>
      </c>
      <c r="B55" s="6" t="s">
        <v>38</v>
      </c>
      <c r="C55" s="6" t="s">
        <v>178</v>
      </c>
      <c r="D55" s="6" t="s">
        <v>179</v>
      </c>
      <c r="E55" s="6" t="s">
        <v>112</v>
      </c>
      <c r="F55" s="6" t="s">
        <v>180</v>
      </c>
      <c r="G55" s="6" t="s">
        <v>42</v>
      </c>
      <c r="H55" s="9">
        <v>38254</v>
      </c>
      <c r="I55" s="6" t="s">
        <v>43</v>
      </c>
      <c r="J55" s="7" t="s">
        <v>146</v>
      </c>
      <c r="K55" s="6">
        <v>11</v>
      </c>
      <c r="L55" s="13">
        <v>8</v>
      </c>
      <c r="M55" s="13">
        <v>5</v>
      </c>
      <c r="N55" s="13">
        <v>4</v>
      </c>
      <c r="O55" s="13">
        <v>3</v>
      </c>
      <c r="P55" s="13">
        <v>2</v>
      </c>
      <c r="Q55" s="13">
        <v>10</v>
      </c>
      <c r="R55" s="13">
        <v>5</v>
      </c>
      <c r="S55" s="13"/>
      <c r="T55" s="13">
        <v>5</v>
      </c>
      <c r="U55" s="13">
        <v>3</v>
      </c>
      <c r="V55" s="13">
        <v>2</v>
      </c>
      <c r="W55" s="13"/>
      <c r="X55" s="14">
        <f t="shared" si="0"/>
        <v>47</v>
      </c>
      <c r="Y55" s="13">
        <v>55</v>
      </c>
      <c r="Z55" s="16">
        <f t="shared" si="1"/>
        <v>0.8545454545454545</v>
      </c>
      <c r="AA55" s="17"/>
      <c r="AB55" s="17"/>
      <c r="AC55" s="18" t="s">
        <v>257</v>
      </c>
      <c r="AD55" s="6" t="s">
        <v>147</v>
      </c>
    </row>
    <row r="56" spans="1:30" ht="83.25" customHeight="1" thickBot="1">
      <c r="A56" s="6">
        <v>37</v>
      </c>
      <c r="B56" s="6" t="s">
        <v>38</v>
      </c>
      <c r="C56" s="6" t="s">
        <v>46</v>
      </c>
      <c r="D56" s="6" t="s">
        <v>65</v>
      </c>
      <c r="E56" s="6" t="s">
        <v>66</v>
      </c>
      <c r="F56" s="6" t="s">
        <v>67</v>
      </c>
      <c r="G56" s="6" t="s">
        <v>50</v>
      </c>
      <c r="H56" s="9">
        <v>38254</v>
      </c>
      <c r="I56" s="6" t="s">
        <v>43</v>
      </c>
      <c r="J56" s="6" t="s">
        <v>63</v>
      </c>
      <c r="K56" s="6">
        <v>11</v>
      </c>
      <c r="L56" s="13">
        <v>10</v>
      </c>
      <c r="M56" s="13">
        <v>5</v>
      </c>
      <c r="N56" s="13">
        <v>4</v>
      </c>
      <c r="O56" s="13">
        <v>1.5</v>
      </c>
      <c r="P56" s="13">
        <v>3</v>
      </c>
      <c r="Q56" s="13">
        <v>10</v>
      </c>
      <c r="R56" s="13">
        <v>4</v>
      </c>
      <c r="S56" s="13">
        <v>3</v>
      </c>
      <c r="T56" s="13">
        <v>3</v>
      </c>
      <c r="U56" s="13">
        <v>0</v>
      </c>
      <c r="V56" s="13"/>
      <c r="W56" s="13"/>
      <c r="X56" s="14">
        <f t="shared" si="0"/>
        <v>43.5</v>
      </c>
      <c r="Y56" s="13">
        <v>55</v>
      </c>
      <c r="Z56" s="16">
        <f t="shared" si="1"/>
        <v>0.7909090909090909</v>
      </c>
      <c r="AA56" s="17"/>
      <c r="AB56" s="17"/>
      <c r="AC56" s="18" t="s">
        <v>257</v>
      </c>
      <c r="AD56" s="6" t="s">
        <v>64</v>
      </c>
    </row>
    <row r="57" spans="1:30" ht="89.25" customHeight="1">
      <c r="A57" s="6">
        <v>38</v>
      </c>
      <c r="B57" s="6" t="s">
        <v>38</v>
      </c>
      <c r="C57" s="7" t="s">
        <v>39</v>
      </c>
      <c r="D57" s="7" t="s">
        <v>60</v>
      </c>
      <c r="E57" s="7" t="s">
        <v>61</v>
      </c>
      <c r="F57" s="7" t="s">
        <v>62</v>
      </c>
      <c r="G57" s="7" t="s">
        <v>50</v>
      </c>
      <c r="H57" s="8">
        <v>38329</v>
      </c>
      <c r="I57" s="7" t="s">
        <v>43</v>
      </c>
      <c r="J57" s="7" t="s">
        <v>63</v>
      </c>
      <c r="K57" s="12">
        <v>11</v>
      </c>
      <c r="L57" s="13">
        <v>10</v>
      </c>
      <c r="M57" s="13">
        <v>5</v>
      </c>
      <c r="N57" s="13">
        <v>4</v>
      </c>
      <c r="O57" s="13">
        <v>1.5</v>
      </c>
      <c r="P57" s="13">
        <v>1</v>
      </c>
      <c r="Q57" s="13">
        <v>10</v>
      </c>
      <c r="R57" s="13">
        <v>5</v>
      </c>
      <c r="S57" s="13">
        <v>3</v>
      </c>
      <c r="T57" s="13">
        <v>3</v>
      </c>
      <c r="U57" s="13">
        <v>0</v>
      </c>
      <c r="V57" s="13"/>
      <c r="W57" s="13"/>
      <c r="X57" s="14">
        <v>43.4</v>
      </c>
      <c r="Y57" s="13">
        <v>55</v>
      </c>
      <c r="Z57" s="16">
        <f t="shared" si="1"/>
        <v>0.7890909090909091</v>
      </c>
      <c r="AA57" s="17"/>
      <c r="AB57" s="17"/>
      <c r="AC57" s="18" t="s">
        <v>258</v>
      </c>
      <c r="AD57" s="6" t="s">
        <v>64</v>
      </c>
    </row>
    <row r="58" spans="1:30" ht="75">
      <c r="A58" s="6">
        <v>39</v>
      </c>
      <c r="B58" s="6" t="s">
        <v>38</v>
      </c>
      <c r="C58" s="6" t="s">
        <v>192</v>
      </c>
      <c r="D58" s="6" t="s">
        <v>240</v>
      </c>
      <c r="E58" s="6" t="s">
        <v>206</v>
      </c>
      <c r="F58" s="6" t="s">
        <v>217</v>
      </c>
      <c r="G58" s="6" t="s">
        <v>42</v>
      </c>
      <c r="H58" s="9">
        <v>38008</v>
      </c>
      <c r="I58" s="6" t="s">
        <v>232</v>
      </c>
      <c r="J58" s="6" t="s">
        <v>233</v>
      </c>
      <c r="K58" s="6">
        <v>11</v>
      </c>
      <c r="L58" s="13">
        <v>9</v>
      </c>
      <c r="M58" s="13">
        <v>5</v>
      </c>
      <c r="N58" s="13">
        <v>4</v>
      </c>
      <c r="O58" s="13">
        <v>4</v>
      </c>
      <c r="P58" s="13">
        <v>3</v>
      </c>
      <c r="Q58" s="13">
        <v>4</v>
      </c>
      <c r="R58" s="13">
        <v>5</v>
      </c>
      <c r="S58" s="13">
        <v>2</v>
      </c>
      <c r="T58" s="13">
        <v>3</v>
      </c>
      <c r="U58" s="13">
        <v>3</v>
      </c>
      <c r="V58" s="13">
        <v>2</v>
      </c>
      <c r="W58" s="13"/>
      <c r="X58" s="14">
        <f>SUM(L58:U58)</f>
        <v>42</v>
      </c>
      <c r="Y58" s="13">
        <v>55</v>
      </c>
      <c r="Z58" s="16">
        <f t="shared" si="1"/>
        <v>0.7636363636363637</v>
      </c>
      <c r="AA58" s="17"/>
      <c r="AB58" s="17"/>
      <c r="AC58" s="18" t="s">
        <v>258</v>
      </c>
      <c r="AD58" s="6" t="s">
        <v>234</v>
      </c>
    </row>
    <row r="59" spans="1:30" ht="75.75" thickBot="1">
      <c r="A59" s="6">
        <v>40</v>
      </c>
      <c r="B59" s="6" t="s">
        <v>38</v>
      </c>
      <c r="C59" s="6" t="s">
        <v>106</v>
      </c>
      <c r="D59" s="6" t="s">
        <v>241</v>
      </c>
      <c r="E59" s="6" t="s">
        <v>83</v>
      </c>
      <c r="F59" s="6" t="s">
        <v>137</v>
      </c>
      <c r="G59" s="6" t="s">
        <v>42</v>
      </c>
      <c r="H59" s="9">
        <v>38128</v>
      </c>
      <c r="I59" s="6" t="s">
        <v>232</v>
      </c>
      <c r="J59" s="6" t="s">
        <v>233</v>
      </c>
      <c r="K59" s="6">
        <v>11</v>
      </c>
      <c r="L59" s="13">
        <v>10</v>
      </c>
      <c r="M59" s="13">
        <v>4</v>
      </c>
      <c r="N59" s="13">
        <v>3.5</v>
      </c>
      <c r="O59" s="13">
        <v>3.5</v>
      </c>
      <c r="P59" s="13">
        <v>1</v>
      </c>
      <c r="Q59" s="13">
        <v>10</v>
      </c>
      <c r="R59" s="13">
        <v>5</v>
      </c>
      <c r="S59" s="13">
        <v>0</v>
      </c>
      <c r="T59" s="13">
        <v>0</v>
      </c>
      <c r="U59" s="13">
        <v>3</v>
      </c>
      <c r="V59" s="13">
        <v>0</v>
      </c>
      <c r="W59" s="13"/>
      <c r="X59" s="14">
        <f>SUM(L59:U59)</f>
        <v>40</v>
      </c>
      <c r="Y59" s="13">
        <v>55</v>
      </c>
      <c r="Z59" s="16">
        <f t="shared" si="1"/>
        <v>0.7272727272727273</v>
      </c>
      <c r="AA59" s="17"/>
      <c r="AB59" s="17"/>
      <c r="AC59" s="18" t="s">
        <v>258</v>
      </c>
      <c r="AD59" s="6" t="s">
        <v>234</v>
      </c>
    </row>
    <row r="60" spans="1:30" ht="89.25" customHeight="1">
      <c r="A60" s="6">
        <v>41</v>
      </c>
      <c r="B60" s="6" t="s">
        <v>38</v>
      </c>
      <c r="C60" s="7" t="s">
        <v>46</v>
      </c>
      <c r="D60" s="6" t="s">
        <v>47</v>
      </c>
      <c r="E60" s="6" t="s">
        <v>48</v>
      </c>
      <c r="F60" s="6" t="s">
        <v>49</v>
      </c>
      <c r="G60" s="6" t="s">
        <v>50</v>
      </c>
      <c r="H60" s="9">
        <v>38074</v>
      </c>
      <c r="I60" s="7" t="s">
        <v>43</v>
      </c>
      <c r="J60" s="7" t="s">
        <v>44</v>
      </c>
      <c r="K60" s="6">
        <v>11</v>
      </c>
      <c r="L60" s="13">
        <v>5</v>
      </c>
      <c r="M60" s="13">
        <v>5</v>
      </c>
      <c r="N60" s="13">
        <v>4</v>
      </c>
      <c r="O60" s="13">
        <v>3</v>
      </c>
      <c r="P60" s="13">
        <v>0</v>
      </c>
      <c r="Q60" s="13">
        <v>7</v>
      </c>
      <c r="R60" s="13">
        <v>5</v>
      </c>
      <c r="S60" s="13">
        <v>2</v>
      </c>
      <c r="T60" s="13">
        <v>2</v>
      </c>
      <c r="U60" s="13">
        <v>2</v>
      </c>
      <c r="V60" s="13">
        <v>2</v>
      </c>
      <c r="W60" s="13"/>
      <c r="X60" s="14">
        <f>SUM(L60:W60)</f>
        <v>37</v>
      </c>
      <c r="Y60" s="13">
        <v>55</v>
      </c>
      <c r="Z60" s="16">
        <f t="shared" si="1"/>
        <v>0.6727272727272727</v>
      </c>
      <c r="AA60" s="17"/>
      <c r="AB60" s="17"/>
      <c r="AC60" s="18" t="s">
        <v>258</v>
      </c>
      <c r="AD60" s="6" t="s">
        <v>45</v>
      </c>
    </row>
    <row r="61" spans="1:30" ht="75.75" thickBot="1">
      <c r="A61" s="6">
        <v>42</v>
      </c>
      <c r="B61" s="6" t="s">
        <v>38</v>
      </c>
      <c r="C61" s="6" t="s">
        <v>46</v>
      </c>
      <c r="D61" s="6" t="s">
        <v>93</v>
      </c>
      <c r="E61" s="6" t="s">
        <v>94</v>
      </c>
      <c r="F61" s="6" t="s">
        <v>95</v>
      </c>
      <c r="G61" s="6" t="s">
        <v>50</v>
      </c>
      <c r="H61" s="9">
        <v>38152</v>
      </c>
      <c r="I61" s="6" t="s">
        <v>43</v>
      </c>
      <c r="J61" s="6" t="s">
        <v>71</v>
      </c>
      <c r="K61" s="6">
        <v>11</v>
      </c>
      <c r="L61" s="13">
        <v>8</v>
      </c>
      <c r="M61" s="13">
        <v>5</v>
      </c>
      <c r="N61" s="13">
        <v>4</v>
      </c>
      <c r="O61" s="13">
        <v>3</v>
      </c>
      <c r="P61" s="13">
        <v>2</v>
      </c>
      <c r="Q61" s="13">
        <v>3</v>
      </c>
      <c r="R61" s="13">
        <v>5</v>
      </c>
      <c r="S61" s="13">
        <v>0</v>
      </c>
      <c r="T61" s="13">
        <v>0</v>
      </c>
      <c r="U61" s="13">
        <v>3</v>
      </c>
      <c r="V61" s="13">
        <v>2</v>
      </c>
      <c r="W61" s="13"/>
      <c r="X61" s="14">
        <f>SUM(L61:W61)</f>
        <v>35</v>
      </c>
      <c r="Y61" s="13">
        <v>55</v>
      </c>
      <c r="Z61" s="16">
        <f t="shared" si="1"/>
        <v>0.6363636363636364</v>
      </c>
      <c r="AA61" s="17"/>
      <c r="AB61" s="17"/>
      <c r="AC61" s="18" t="s">
        <v>258</v>
      </c>
      <c r="AD61" s="6" t="s">
        <v>89</v>
      </c>
    </row>
    <row r="62" spans="1:30" ht="94.5" thickBot="1">
      <c r="A62" s="6">
        <v>43</v>
      </c>
      <c r="B62" s="6" t="s">
        <v>38</v>
      </c>
      <c r="C62" s="6" t="s">
        <v>181</v>
      </c>
      <c r="D62" s="6" t="s">
        <v>182</v>
      </c>
      <c r="E62" s="6" t="s">
        <v>183</v>
      </c>
      <c r="F62" s="6" t="s">
        <v>62</v>
      </c>
      <c r="G62" s="6" t="s">
        <v>50</v>
      </c>
      <c r="H62" s="9">
        <v>38070</v>
      </c>
      <c r="I62" s="6" t="s">
        <v>43</v>
      </c>
      <c r="J62" s="7" t="s">
        <v>146</v>
      </c>
      <c r="K62" s="6">
        <v>11</v>
      </c>
      <c r="L62" s="13">
        <v>4</v>
      </c>
      <c r="M62" s="13">
        <v>4</v>
      </c>
      <c r="N62" s="13">
        <v>4</v>
      </c>
      <c r="O62" s="13">
        <v>3.5</v>
      </c>
      <c r="P62" s="13">
        <v>2</v>
      </c>
      <c r="Q62" s="13">
        <v>5</v>
      </c>
      <c r="R62" s="13">
        <v>5</v>
      </c>
      <c r="S62" s="13"/>
      <c r="T62" s="13">
        <v>4</v>
      </c>
      <c r="U62" s="13">
        <v>0</v>
      </c>
      <c r="V62" s="13">
        <v>0</v>
      </c>
      <c r="W62" s="13"/>
      <c r="X62" s="14">
        <f>SUM(L62:W62)</f>
        <v>31.5</v>
      </c>
      <c r="Y62" s="13">
        <v>55</v>
      </c>
      <c r="Z62" s="16">
        <f t="shared" si="1"/>
        <v>0.5727272727272728</v>
      </c>
      <c r="AA62" s="17"/>
      <c r="AB62" s="17"/>
      <c r="AC62" s="18" t="s">
        <v>258</v>
      </c>
      <c r="AD62" s="6" t="s">
        <v>147</v>
      </c>
    </row>
    <row r="63" spans="1:30" ht="94.5" thickBot="1">
      <c r="A63" s="6">
        <v>44</v>
      </c>
      <c r="B63" s="6" t="s">
        <v>38</v>
      </c>
      <c r="C63" s="6" t="s">
        <v>184</v>
      </c>
      <c r="D63" s="6" t="s">
        <v>185</v>
      </c>
      <c r="E63" s="6" t="s">
        <v>153</v>
      </c>
      <c r="F63" s="6" t="s">
        <v>186</v>
      </c>
      <c r="G63" s="6" t="s">
        <v>42</v>
      </c>
      <c r="H63" s="9">
        <v>38215</v>
      </c>
      <c r="I63" s="6" t="s">
        <v>43</v>
      </c>
      <c r="J63" s="7" t="s">
        <v>146</v>
      </c>
      <c r="K63" s="6">
        <v>11</v>
      </c>
      <c r="L63" s="13">
        <v>8</v>
      </c>
      <c r="M63" s="13">
        <v>4</v>
      </c>
      <c r="N63" s="13">
        <v>4</v>
      </c>
      <c r="O63" s="13">
        <v>2.5</v>
      </c>
      <c r="P63" s="13">
        <v>0</v>
      </c>
      <c r="Q63" s="13">
        <v>8</v>
      </c>
      <c r="R63" s="13">
        <v>0</v>
      </c>
      <c r="S63" s="13"/>
      <c r="T63" s="13">
        <v>2</v>
      </c>
      <c r="U63" s="13">
        <v>0</v>
      </c>
      <c r="V63" s="13">
        <v>0</v>
      </c>
      <c r="W63" s="13"/>
      <c r="X63" s="14">
        <f>SUM(L63:W63)</f>
        <v>28.5</v>
      </c>
      <c r="Y63" s="13">
        <v>55</v>
      </c>
      <c r="Z63" s="16">
        <f t="shared" si="1"/>
        <v>0.5181818181818182</v>
      </c>
      <c r="AA63" s="17"/>
      <c r="AB63" s="17"/>
      <c r="AC63" s="18" t="s">
        <v>258</v>
      </c>
      <c r="AD63" s="6" t="s">
        <v>147</v>
      </c>
    </row>
    <row r="64" spans="1:30" ht="75.75" thickBot="1">
      <c r="A64" s="6">
        <v>45</v>
      </c>
      <c r="B64" s="6" t="s">
        <v>38</v>
      </c>
      <c r="C64" s="7" t="s">
        <v>181</v>
      </c>
      <c r="D64" s="6" t="s">
        <v>224</v>
      </c>
      <c r="E64" s="6" t="s">
        <v>225</v>
      </c>
      <c r="F64" s="6" t="s">
        <v>77</v>
      </c>
      <c r="G64" s="6" t="s">
        <v>42</v>
      </c>
      <c r="H64" s="9">
        <v>38257</v>
      </c>
      <c r="I64" s="7" t="s">
        <v>43</v>
      </c>
      <c r="J64" s="7" t="s">
        <v>211</v>
      </c>
      <c r="K64" s="6">
        <v>11</v>
      </c>
      <c r="L64" s="13">
        <v>4</v>
      </c>
      <c r="M64" s="13">
        <v>4</v>
      </c>
      <c r="N64" s="13">
        <v>3.5</v>
      </c>
      <c r="O64" s="13">
        <v>3.5</v>
      </c>
      <c r="P64" s="13"/>
      <c r="Q64" s="13">
        <v>2</v>
      </c>
      <c r="R64" s="13">
        <v>5</v>
      </c>
      <c r="S64" s="13"/>
      <c r="T64" s="13">
        <v>0</v>
      </c>
      <c r="U64" s="13">
        <v>2</v>
      </c>
      <c r="V64" s="13">
        <v>2</v>
      </c>
      <c r="W64" s="13"/>
      <c r="X64" s="14">
        <f>SUM(L64:W64)</f>
        <v>26</v>
      </c>
      <c r="Y64" s="13">
        <v>55</v>
      </c>
      <c r="Z64" s="16">
        <f t="shared" si="1"/>
        <v>0.4727272727272727</v>
      </c>
      <c r="AA64" s="17"/>
      <c r="AB64" s="17"/>
      <c r="AC64" s="18" t="s">
        <v>258</v>
      </c>
      <c r="AD64" s="6" t="s">
        <v>226</v>
      </c>
    </row>
    <row r="65" spans="1:30" ht="89.25" customHeight="1" thickBot="1">
      <c r="A65" s="6">
        <v>46</v>
      </c>
      <c r="B65" s="6" t="s">
        <v>38</v>
      </c>
      <c r="C65" s="7" t="s">
        <v>39</v>
      </c>
      <c r="D65" s="7" t="s">
        <v>98</v>
      </c>
      <c r="E65" s="7" t="s">
        <v>99</v>
      </c>
      <c r="F65" s="7" t="s">
        <v>100</v>
      </c>
      <c r="G65" s="7" t="s">
        <v>50</v>
      </c>
      <c r="H65" s="8">
        <v>38225</v>
      </c>
      <c r="I65" s="7" t="s">
        <v>43</v>
      </c>
      <c r="J65" s="7" t="s">
        <v>63</v>
      </c>
      <c r="K65" s="12">
        <v>11</v>
      </c>
      <c r="L65" s="13">
        <v>2</v>
      </c>
      <c r="M65" s="13">
        <v>4</v>
      </c>
      <c r="N65" s="13">
        <v>3.5</v>
      </c>
      <c r="O65" s="13">
        <v>3.5</v>
      </c>
      <c r="P65" s="13">
        <v>3</v>
      </c>
      <c r="Q65" s="13">
        <v>2</v>
      </c>
      <c r="R65" s="13">
        <v>5</v>
      </c>
      <c r="S65" s="13">
        <v>0</v>
      </c>
      <c r="T65" s="13">
        <v>1</v>
      </c>
      <c r="U65" s="13">
        <v>0</v>
      </c>
      <c r="V65" s="13">
        <v>0</v>
      </c>
      <c r="W65" s="13"/>
      <c r="X65" s="14">
        <v>24</v>
      </c>
      <c r="Y65" s="13">
        <v>55</v>
      </c>
      <c r="Z65" s="16">
        <f t="shared" si="1"/>
        <v>0.43636363636363634</v>
      </c>
      <c r="AA65" s="17"/>
      <c r="AB65" s="17"/>
      <c r="AC65" s="18"/>
      <c r="AD65" s="6" t="s">
        <v>101</v>
      </c>
    </row>
    <row r="66" spans="1:30" ht="89.25" customHeight="1">
      <c r="A66" s="6">
        <v>47</v>
      </c>
      <c r="B66" s="6" t="s">
        <v>38</v>
      </c>
      <c r="C66" s="7" t="s">
        <v>39</v>
      </c>
      <c r="D66" s="7" t="s">
        <v>51</v>
      </c>
      <c r="E66" s="7" t="s">
        <v>40</v>
      </c>
      <c r="F66" s="7" t="s">
        <v>41</v>
      </c>
      <c r="G66" s="7" t="s">
        <v>42</v>
      </c>
      <c r="H66" s="8">
        <v>38062</v>
      </c>
      <c r="I66" s="7" t="s">
        <v>43</v>
      </c>
      <c r="J66" s="7" t="s">
        <v>44</v>
      </c>
      <c r="K66" s="12">
        <v>11</v>
      </c>
      <c r="L66" s="13">
        <v>4</v>
      </c>
      <c r="M66" s="13">
        <v>3</v>
      </c>
      <c r="N66" s="13">
        <v>3</v>
      </c>
      <c r="O66" s="13">
        <v>1</v>
      </c>
      <c r="P66" s="13">
        <v>0</v>
      </c>
      <c r="Q66" s="13">
        <v>9</v>
      </c>
      <c r="R66" s="13">
        <v>2</v>
      </c>
      <c r="S66" s="13">
        <v>0</v>
      </c>
      <c r="T66" s="13">
        <v>1</v>
      </c>
      <c r="U66" s="13">
        <v>0</v>
      </c>
      <c r="V66" s="13">
        <v>1</v>
      </c>
      <c r="W66" s="13"/>
      <c r="X66" s="14">
        <f>SUM(L66:W66)</f>
        <v>24</v>
      </c>
      <c r="Y66" s="13">
        <v>55</v>
      </c>
      <c r="Z66" s="16">
        <f t="shared" si="1"/>
        <v>0.43636363636363634</v>
      </c>
      <c r="AA66" s="17"/>
      <c r="AB66" s="17"/>
      <c r="AC66" s="18"/>
      <c r="AD66" s="6" t="s">
        <v>45</v>
      </c>
    </row>
    <row r="67" spans="1:30" ht="75">
      <c r="A67" s="6">
        <v>48</v>
      </c>
      <c r="B67" s="6" t="s">
        <v>38</v>
      </c>
      <c r="C67" s="6" t="s">
        <v>39</v>
      </c>
      <c r="D67" s="6" t="s">
        <v>96</v>
      </c>
      <c r="E67" s="6" t="s">
        <v>97</v>
      </c>
      <c r="F67" s="6" t="s">
        <v>41</v>
      </c>
      <c r="G67" s="6" t="s">
        <v>42</v>
      </c>
      <c r="H67" s="9">
        <v>38063</v>
      </c>
      <c r="I67" s="6" t="s">
        <v>43</v>
      </c>
      <c r="J67" s="6" t="s">
        <v>71</v>
      </c>
      <c r="K67" s="6">
        <v>11</v>
      </c>
      <c r="L67" s="13">
        <v>9</v>
      </c>
      <c r="M67" s="13">
        <v>4</v>
      </c>
      <c r="N67" s="13">
        <v>2</v>
      </c>
      <c r="O67" s="13">
        <v>3.5</v>
      </c>
      <c r="P67" s="13">
        <v>0</v>
      </c>
      <c r="Q67" s="13">
        <v>1</v>
      </c>
      <c r="R67" s="13">
        <v>0</v>
      </c>
      <c r="S67" s="13">
        <v>0</v>
      </c>
      <c r="T67" s="13">
        <v>2</v>
      </c>
      <c r="U67" s="13">
        <v>2</v>
      </c>
      <c r="V67" s="13">
        <v>0</v>
      </c>
      <c r="W67" s="13"/>
      <c r="X67" s="14">
        <f>SUM(L67:W67)</f>
        <v>23.5</v>
      </c>
      <c r="Y67" s="13">
        <v>55</v>
      </c>
      <c r="Z67" s="16">
        <f aca="true" t="shared" si="2" ref="Z67:Z80">X67/Y67</f>
        <v>0.42727272727272725</v>
      </c>
      <c r="AA67" s="17"/>
      <c r="AB67" s="17"/>
      <c r="AC67" s="18"/>
      <c r="AD67" s="6" t="s">
        <v>89</v>
      </c>
    </row>
    <row r="68" spans="1:30" ht="75.75" thickBot="1">
      <c r="A68" s="6">
        <v>49</v>
      </c>
      <c r="B68" s="6" t="s">
        <v>38</v>
      </c>
      <c r="C68" s="6" t="s">
        <v>181</v>
      </c>
      <c r="D68" s="6" t="s">
        <v>242</v>
      </c>
      <c r="E68" s="6" t="s">
        <v>243</v>
      </c>
      <c r="F68" s="6" t="s">
        <v>62</v>
      </c>
      <c r="G68" s="6" t="s">
        <v>50</v>
      </c>
      <c r="H68" s="9">
        <v>38144</v>
      </c>
      <c r="I68" s="6" t="s">
        <v>232</v>
      </c>
      <c r="J68" s="6" t="s">
        <v>233</v>
      </c>
      <c r="K68" s="6">
        <v>11</v>
      </c>
      <c r="L68" s="13">
        <v>5</v>
      </c>
      <c r="M68" s="13">
        <v>3</v>
      </c>
      <c r="N68" s="13">
        <v>3.5</v>
      </c>
      <c r="O68" s="13">
        <v>3.5</v>
      </c>
      <c r="P68" s="13">
        <v>0</v>
      </c>
      <c r="Q68" s="13">
        <v>3</v>
      </c>
      <c r="R68" s="13">
        <v>2</v>
      </c>
      <c r="S68" s="13">
        <v>0</v>
      </c>
      <c r="T68" s="13">
        <v>2</v>
      </c>
      <c r="U68" s="13">
        <v>0</v>
      </c>
      <c r="V68" s="13">
        <v>0</v>
      </c>
      <c r="W68" s="13"/>
      <c r="X68" s="14">
        <f>SUM(L68:U68)</f>
        <v>22</v>
      </c>
      <c r="Y68" s="13">
        <v>55</v>
      </c>
      <c r="Z68" s="16">
        <f t="shared" si="2"/>
        <v>0.4</v>
      </c>
      <c r="AA68" s="17"/>
      <c r="AB68" s="17"/>
      <c r="AC68" s="18"/>
      <c r="AD68" s="6" t="s">
        <v>234</v>
      </c>
    </row>
    <row r="69" spans="1:30" ht="94.5" thickBot="1">
      <c r="A69" s="6">
        <v>50</v>
      </c>
      <c r="B69" s="6" t="s">
        <v>38</v>
      </c>
      <c r="C69" s="6" t="s">
        <v>187</v>
      </c>
      <c r="D69" s="6" t="s">
        <v>188</v>
      </c>
      <c r="E69" s="6" t="s">
        <v>66</v>
      </c>
      <c r="F69" s="6" t="s">
        <v>95</v>
      </c>
      <c r="G69" s="6" t="s">
        <v>50</v>
      </c>
      <c r="H69" s="9">
        <v>37996</v>
      </c>
      <c r="I69" s="6" t="s">
        <v>43</v>
      </c>
      <c r="J69" s="7" t="s">
        <v>146</v>
      </c>
      <c r="K69" s="6">
        <v>11</v>
      </c>
      <c r="L69" s="13">
        <v>4</v>
      </c>
      <c r="M69" s="13">
        <v>5</v>
      </c>
      <c r="N69" s="13">
        <v>4</v>
      </c>
      <c r="O69" s="13">
        <v>1</v>
      </c>
      <c r="P69" s="13">
        <v>0</v>
      </c>
      <c r="Q69" s="13">
        <v>0</v>
      </c>
      <c r="R69" s="13">
        <v>5</v>
      </c>
      <c r="S69" s="13"/>
      <c r="T69" s="13"/>
      <c r="U69" s="13">
        <v>3</v>
      </c>
      <c r="V69" s="13">
        <v>0</v>
      </c>
      <c r="W69" s="13"/>
      <c r="X69" s="14">
        <f aca="true" t="shared" si="3" ref="X69:X74">SUM(L69:W69)</f>
        <v>22</v>
      </c>
      <c r="Y69" s="13">
        <v>55</v>
      </c>
      <c r="Z69" s="16">
        <f t="shared" si="2"/>
        <v>0.4</v>
      </c>
      <c r="AA69" s="17"/>
      <c r="AB69" s="17"/>
      <c r="AC69" s="18"/>
      <c r="AD69" s="6" t="s">
        <v>147</v>
      </c>
    </row>
    <row r="70" spans="1:30" ht="89.25" customHeight="1" thickBot="1">
      <c r="A70" s="6">
        <v>51</v>
      </c>
      <c r="B70" s="6" t="s">
        <v>38</v>
      </c>
      <c r="C70" s="7" t="s">
        <v>131</v>
      </c>
      <c r="D70" s="7" t="s">
        <v>244</v>
      </c>
      <c r="E70" s="7" t="s">
        <v>112</v>
      </c>
      <c r="F70" s="7" t="s">
        <v>41</v>
      </c>
      <c r="G70" s="7" t="s">
        <v>42</v>
      </c>
      <c r="H70" s="8">
        <v>38095</v>
      </c>
      <c r="I70" s="7" t="s">
        <v>43</v>
      </c>
      <c r="J70" s="7" t="s">
        <v>245</v>
      </c>
      <c r="K70" s="12">
        <v>11</v>
      </c>
      <c r="L70" s="13">
        <v>5</v>
      </c>
      <c r="M70" s="13">
        <v>3</v>
      </c>
      <c r="N70" s="13">
        <v>3.5</v>
      </c>
      <c r="O70" s="13">
        <v>3.5</v>
      </c>
      <c r="P70" s="13">
        <v>0</v>
      </c>
      <c r="Q70" s="13">
        <v>2</v>
      </c>
      <c r="R70" s="13">
        <v>0</v>
      </c>
      <c r="S70" s="13"/>
      <c r="T70" s="13">
        <v>3</v>
      </c>
      <c r="U70" s="13">
        <v>0</v>
      </c>
      <c r="V70" s="13">
        <v>0</v>
      </c>
      <c r="W70" s="13"/>
      <c r="X70" s="14">
        <f t="shared" si="3"/>
        <v>20</v>
      </c>
      <c r="Y70" s="13">
        <v>55</v>
      </c>
      <c r="Z70" s="16">
        <f t="shared" si="2"/>
        <v>0.36363636363636365</v>
      </c>
      <c r="AA70" s="17"/>
      <c r="AB70" s="17"/>
      <c r="AC70" s="18"/>
      <c r="AD70" s="6" t="s">
        <v>246</v>
      </c>
    </row>
    <row r="71" spans="1:30" ht="89.25" customHeight="1" thickBot="1">
      <c r="A71" s="6">
        <v>52</v>
      </c>
      <c r="B71" s="6" t="s">
        <v>38</v>
      </c>
      <c r="C71" s="7" t="s">
        <v>131</v>
      </c>
      <c r="D71" s="7" t="s">
        <v>82</v>
      </c>
      <c r="E71" s="7" t="s">
        <v>189</v>
      </c>
      <c r="F71" s="7" t="s">
        <v>88</v>
      </c>
      <c r="G71" s="7" t="s">
        <v>42</v>
      </c>
      <c r="H71" s="8">
        <v>38300</v>
      </c>
      <c r="I71" s="7" t="s">
        <v>43</v>
      </c>
      <c r="J71" s="7" t="s">
        <v>190</v>
      </c>
      <c r="K71" s="12">
        <v>11</v>
      </c>
      <c r="L71" s="13">
        <v>4</v>
      </c>
      <c r="M71" s="13">
        <v>4</v>
      </c>
      <c r="N71" s="13">
        <v>3.5</v>
      </c>
      <c r="O71" s="13">
        <v>1</v>
      </c>
      <c r="P71" s="13">
        <v>0</v>
      </c>
      <c r="Q71" s="13">
        <v>2</v>
      </c>
      <c r="R71" s="13">
        <v>2</v>
      </c>
      <c r="S71" s="13">
        <v>0</v>
      </c>
      <c r="T71" s="13">
        <v>3</v>
      </c>
      <c r="U71" s="13">
        <v>0</v>
      </c>
      <c r="V71" s="13">
        <v>0</v>
      </c>
      <c r="W71" s="13"/>
      <c r="X71" s="14">
        <f t="shared" si="3"/>
        <v>19.5</v>
      </c>
      <c r="Y71" s="13">
        <v>55</v>
      </c>
      <c r="Z71" s="16">
        <f t="shared" si="2"/>
        <v>0.35454545454545455</v>
      </c>
      <c r="AA71" s="17"/>
      <c r="AB71" s="17"/>
      <c r="AC71" s="18"/>
      <c r="AD71" s="6" t="s">
        <v>191</v>
      </c>
    </row>
    <row r="72" spans="1:30" ht="75">
      <c r="A72" s="6">
        <v>53</v>
      </c>
      <c r="B72" s="6" t="s">
        <v>38</v>
      </c>
      <c r="C72" s="7" t="s">
        <v>187</v>
      </c>
      <c r="D72" s="6" t="s">
        <v>227</v>
      </c>
      <c r="E72" s="6" t="s">
        <v>197</v>
      </c>
      <c r="F72" s="6" t="s">
        <v>161</v>
      </c>
      <c r="G72" s="6" t="s">
        <v>50</v>
      </c>
      <c r="H72" s="9">
        <v>37897</v>
      </c>
      <c r="I72" s="7" t="s">
        <v>43</v>
      </c>
      <c r="J72" s="7" t="s">
        <v>211</v>
      </c>
      <c r="K72" s="6">
        <v>11</v>
      </c>
      <c r="L72" s="13">
        <v>1</v>
      </c>
      <c r="M72" s="13">
        <v>4</v>
      </c>
      <c r="N72" s="13">
        <v>3.5</v>
      </c>
      <c r="O72" s="13">
        <v>2</v>
      </c>
      <c r="P72" s="13">
        <v>2</v>
      </c>
      <c r="Q72" s="13">
        <v>3</v>
      </c>
      <c r="R72" s="13">
        <v>1</v>
      </c>
      <c r="S72" s="13"/>
      <c r="T72" s="13">
        <v>0</v>
      </c>
      <c r="U72" s="13">
        <v>0</v>
      </c>
      <c r="V72" s="13">
        <v>0</v>
      </c>
      <c r="W72" s="13"/>
      <c r="X72" s="14">
        <f t="shared" si="3"/>
        <v>16.5</v>
      </c>
      <c r="Y72" s="13">
        <v>55</v>
      </c>
      <c r="Z72" s="16">
        <f t="shared" si="2"/>
        <v>0.3</v>
      </c>
      <c r="AA72" s="17"/>
      <c r="AB72" s="17"/>
      <c r="AC72" s="18"/>
      <c r="AD72" s="6" t="s">
        <v>228</v>
      </c>
    </row>
    <row r="73" spans="1:30" ht="89.25" customHeight="1" thickBot="1">
      <c r="A73" s="6">
        <v>54</v>
      </c>
      <c r="B73" s="6" t="s">
        <v>38</v>
      </c>
      <c r="C73" s="6" t="s">
        <v>192</v>
      </c>
      <c r="D73" s="6" t="s">
        <v>193</v>
      </c>
      <c r="E73" s="6" t="s">
        <v>194</v>
      </c>
      <c r="F73" s="6" t="s">
        <v>195</v>
      </c>
      <c r="G73" s="6" t="s">
        <v>50</v>
      </c>
      <c r="H73" s="9">
        <v>37998</v>
      </c>
      <c r="I73" s="6" t="s">
        <v>43</v>
      </c>
      <c r="J73" s="6" t="s">
        <v>190</v>
      </c>
      <c r="K73" s="6">
        <v>11</v>
      </c>
      <c r="L73" s="13">
        <v>5</v>
      </c>
      <c r="M73" s="13">
        <v>3</v>
      </c>
      <c r="N73" s="13">
        <v>3</v>
      </c>
      <c r="O73" s="13">
        <v>2.5</v>
      </c>
      <c r="P73" s="13">
        <v>0</v>
      </c>
      <c r="Q73" s="13">
        <v>0</v>
      </c>
      <c r="R73" s="13">
        <v>3</v>
      </c>
      <c r="S73" s="13">
        <v>0</v>
      </c>
      <c r="T73" s="13">
        <v>0</v>
      </c>
      <c r="U73" s="13">
        <v>0</v>
      </c>
      <c r="V73" s="13">
        <v>0</v>
      </c>
      <c r="W73" s="13"/>
      <c r="X73" s="14">
        <f t="shared" si="3"/>
        <v>16.5</v>
      </c>
      <c r="Y73" s="13">
        <v>55</v>
      </c>
      <c r="Z73" s="16">
        <f t="shared" si="2"/>
        <v>0.3</v>
      </c>
      <c r="AA73" s="17"/>
      <c r="AB73" s="17"/>
      <c r="AC73" s="18"/>
      <c r="AD73" s="6" t="s">
        <v>191</v>
      </c>
    </row>
    <row r="74" spans="1:30" ht="86.25" customHeight="1" thickBot="1">
      <c r="A74" s="6">
        <v>55</v>
      </c>
      <c r="B74" s="6" t="s">
        <v>38</v>
      </c>
      <c r="C74" s="7" t="s">
        <v>140</v>
      </c>
      <c r="D74" s="6" t="s">
        <v>247</v>
      </c>
      <c r="E74" s="6" t="s">
        <v>248</v>
      </c>
      <c r="F74" s="6" t="s">
        <v>249</v>
      </c>
      <c r="G74" s="6" t="s">
        <v>42</v>
      </c>
      <c r="H74" s="9">
        <v>38038</v>
      </c>
      <c r="I74" s="7" t="s">
        <v>43</v>
      </c>
      <c r="J74" s="7" t="s">
        <v>245</v>
      </c>
      <c r="K74" s="12">
        <v>11</v>
      </c>
      <c r="L74" s="13">
        <v>1</v>
      </c>
      <c r="M74" s="13">
        <v>2</v>
      </c>
      <c r="N74" s="13">
        <v>3.5</v>
      </c>
      <c r="O74" s="13">
        <v>1.5</v>
      </c>
      <c r="P74" s="13">
        <v>0</v>
      </c>
      <c r="Q74" s="13">
        <v>5</v>
      </c>
      <c r="R74" s="13">
        <v>1</v>
      </c>
      <c r="S74" s="13">
        <v>1</v>
      </c>
      <c r="T74" s="13">
        <v>0</v>
      </c>
      <c r="U74" s="13">
        <v>0</v>
      </c>
      <c r="V74" s="13">
        <v>0</v>
      </c>
      <c r="W74" s="13"/>
      <c r="X74" s="14">
        <f t="shared" si="3"/>
        <v>15</v>
      </c>
      <c r="Y74" s="13">
        <v>55</v>
      </c>
      <c r="Z74" s="16">
        <f t="shared" si="2"/>
        <v>0.2727272727272727</v>
      </c>
      <c r="AA74" s="17"/>
      <c r="AB74" s="17"/>
      <c r="AC74" s="18"/>
      <c r="AD74" s="6" t="s">
        <v>246</v>
      </c>
    </row>
    <row r="75" spans="1:30" ht="89.25" customHeight="1" thickBot="1">
      <c r="A75" s="6">
        <v>56</v>
      </c>
      <c r="B75" s="6" t="s">
        <v>38</v>
      </c>
      <c r="C75" s="7" t="s">
        <v>127</v>
      </c>
      <c r="D75" s="7" t="s">
        <v>128</v>
      </c>
      <c r="E75" s="7" t="s">
        <v>83</v>
      </c>
      <c r="F75" s="7" t="s">
        <v>126</v>
      </c>
      <c r="G75" s="7" t="s">
        <v>42</v>
      </c>
      <c r="H75" s="8">
        <v>38248</v>
      </c>
      <c r="I75" s="7" t="s">
        <v>43</v>
      </c>
      <c r="J75" s="7" t="s">
        <v>129</v>
      </c>
      <c r="K75" s="12">
        <v>11</v>
      </c>
      <c r="L75" s="13">
        <v>3</v>
      </c>
      <c r="M75" s="13">
        <v>3</v>
      </c>
      <c r="N75" s="13">
        <v>2</v>
      </c>
      <c r="O75" s="13">
        <v>3.5</v>
      </c>
      <c r="P75" s="13">
        <v>0</v>
      </c>
      <c r="Q75" s="13">
        <v>2</v>
      </c>
      <c r="R75" s="13">
        <v>1</v>
      </c>
      <c r="S75" s="13"/>
      <c r="T75" s="13">
        <v>0</v>
      </c>
      <c r="U75" s="13">
        <v>0</v>
      </c>
      <c r="V75" s="13"/>
      <c r="W75" s="13"/>
      <c r="X75" s="14">
        <v>14.5</v>
      </c>
      <c r="Y75" s="13">
        <v>55</v>
      </c>
      <c r="Z75" s="16">
        <f t="shared" si="2"/>
        <v>0.2636363636363636</v>
      </c>
      <c r="AA75" s="17"/>
      <c r="AB75" s="17"/>
      <c r="AC75" s="18"/>
      <c r="AD75" s="6" t="s">
        <v>130</v>
      </c>
    </row>
    <row r="76" spans="1:30" ht="83.25" customHeight="1" thickBot="1">
      <c r="A76" s="6">
        <v>57</v>
      </c>
      <c r="B76" s="6" t="s">
        <v>38</v>
      </c>
      <c r="C76" s="6" t="s">
        <v>131</v>
      </c>
      <c r="D76" s="6" t="s">
        <v>132</v>
      </c>
      <c r="E76" s="6" t="s">
        <v>133</v>
      </c>
      <c r="F76" s="6" t="s">
        <v>134</v>
      </c>
      <c r="G76" s="6" t="s">
        <v>50</v>
      </c>
      <c r="H76" s="9">
        <v>38347</v>
      </c>
      <c r="I76" s="7" t="s">
        <v>43</v>
      </c>
      <c r="J76" s="7" t="s">
        <v>129</v>
      </c>
      <c r="K76" s="12">
        <v>11</v>
      </c>
      <c r="L76" s="13">
        <v>1</v>
      </c>
      <c r="M76" s="13">
        <v>4</v>
      </c>
      <c r="N76" s="13">
        <v>3.5</v>
      </c>
      <c r="O76" s="13">
        <v>2</v>
      </c>
      <c r="P76" s="13">
        <v>0</v>
      </c>
      <c r="Q76" s="13">
        <v>2</v>
      </c>
      <c r="R76" s="13">
        <v>2</v>
      </c>
      <c r="S76" s="13">
        <v>0</v>
      </c>
      <c r="T76" s="13">
        <v>0</v>
      </c>
      <c r="U76" s="13">
        <v>0</v>
      </c>
      <c r="V76" s="13">
        <v>0</v>
      </c>
      <c r="W76" s="13"/>
      <c r="X76" s="14">
        <f aca="true" t="shared" si="4" ref="X76:X90">SUM(L76:W76)</f>
        <v>14.5</v>
      </c>
      <c r="Y76" s="13">
        <v>55</v>
      </c>
      <c r="Z76" s="16">
        <f t="shared" si="2"/>
        <v>0.2636363636363636</v>
      </c>
      <c r="AA76" s="17"/>
      <c r="AB76" s="17"/>
      <c r="AC76" s="18"/>
      <c r="AD76" s="6" t="s">
        <v>130</v>
      </c>
    </row>
    <row r="77" spans="1:30" ht="75.75" thickBot="1">
      <c r="A77" s="6">
        <v>58</v>
      </c>
      <c r="B77" s="6" t="s">
        <v>38</v>
      </c>
      <c r="C77" s="7" t="s">
        <v>127</v>
      </c>
      <c r="D77" s="6" t="s">
        <v>250</v>
      </c>
      <c r="E77" s="6" t="s">
        <v>243</v>
      </c>
      <c r="F77" s="6" t="s">
        <v>251</v>
      </c>
      <c r="G77" s="6" t="s">
        <v>50</v>
      </c>
      <c r="H77" s="9">
        <v>38304</v>
      </c>
      <c r="I77" s="7" t="s">
        <v>43</v>
      </c>
      <c r="J77" s="7" t="s">
        <v>245</v>
      </c>
      <c r="K77" s="12">
        <v>11</v>
      </c>
      <c r="L77" s="13">
        <v>4</v>
      </c>
      <c r="M77" s="13">
        <v>2</v>
      </c>
      <c r="N77" s="13">
        <v>3.5</v>
      </c>
      <c r="O77" s="13">
        <v>2</v>
      </c>
      <c r="P77" s="13"/>
      <c r="Q77" s="13">
        <v>2</v>
      </c>
      <c r="R77" s="13">
        <v>0</v>
      </c>
      <c r="S77" s="13"/>
      <c r="T77" s="13">
        <v>0</v>
      </c>
      <c r="U77" s="13">
        <v>0</v>
      </c>
      <c r="V77" s="13">
        <v>0</v>
      </c>
      <c r="W77" s="13"/>
      <c r="X77" s="14">
        <f>SUM(L77:W77)</f>
        <v>13.5</v>
      </c>
      <c r="Y77" s="13">
        <v>55</v>
      </c>
      <c r="Z77" s="16">
        <f t="shared" si="2"/>
        <v>0.24545454545454545</v>
      </c>
      <c r="AA77" s="17"/>
      <c r="AB77" s="17"/>
      <c r="AC77" s="18"/>
      <c r="AD77" s="6" t="s">
        <v>246</v>
      </c>
    </row>
    <row r="78" spans="1:33" ht="75.75" thickBot="1">
      <c r="A78" s="6">
        <v>59</v>
      </c>
      <c r="B78" s="6" t="s">
        <v>38</v>
      </c>
      <c r="C78" s="7" t="s">
        <v>178</v>
      </c>
      <c r="D78" s="6" t="s">
        <v>229</v>
      </c>
      <c r="E78" s="6" t="s">
        <v>92</v>
      </c>
      <c r="F78" s="6" t="s">
        <v>230</v>
      </c>
      <c r="G78" s="6" t="s">
        <v>42</v>
      </c>
      <c r="H78" s="9">
        <v>37982</v>
      </c>
      <c r="I78" s="7" t="s">
        <v>43</v>
      </c>
      <c r="J78" s="7" t="s">
        <v>211</v>
      </c>
      <c r="K78" s="6">
        <v>11</v>
      </c>
      <c r="L78" s="13">
        <v>5</v>
      </c>
      <c r="M78" s="13">
        <v>2</v>
      </c>
      <c r="N78" s="13">
        <v>3.5</v>
      </c>
      <c r="O78" s="13">
        <v>0.5</v>
      </c>
      <c r="P78" s="13">
        <v>0</v>
      </c>
      <c r="Q78" s="13">
        <v>1</v>
      </c>
      <c r="R78" s="13">
        <v>0</v>
      </c>
      <c r="S78" s="13"/>
      <c r="T78" s="13">
        <v>1</v>
      </c>
      <c r="U78" s="13">
        <v>0</v>
      </c>
      <c r="V78" s="13">
        <v>0</v>
      </c>
      <c r="W78" s="13"/>
      <c r="X78" s="14">
        <f t="shared" si="4"/>
        <v>13</v>
      </c>
      <c r="Y78" s="13">
        <v>55</v>
      </c>
      <c r="Z78" s="16">
        <f t="shared" si="2"/>
        <v>0.23636363636363636</v>
      </c>
      <c r="AA78" s="17"/>
      <c r="AB78" s="17"/>
      <c r="AC78" s="18"/>
      <c r="AD78" s="6" t="s">
        <v>228</v>
      </c>
      <c r="AG78" s="22"/>
    </row>
    <row r="79" spans="1:30" ht="75.75" thickBot="1">
      <c r="A79" s="6">
        <v>60</v>
      </c>
      <c r="B79" s="6" t="s">
        <v>38</v>
      </c>
      <c r="C79" s="6" t="s">
        <v>39</v>
      </c>
      <c r="D79" s="6" t="s">
        <v>135</v>
      </c>
      <c r="E79" s="6" t="s">
        <v>136</v>
      </c>
      <c r="F79" s="6" t="s">
        <v>137</v>
      </c>
      <c r="G79" s="21" t="s">
        <v>42</v>
      </c>
      <c r="H79" s="9">
        <v>38229</v>
      </c>
      <c r="I79" s="7" t="s">
        <v>43</v>
      </c>
      <c r="J79" s="7" t="s">
        <v>129</v>
      </c>
      <c r="K79" s="12">
        <v>11</v>
      </c>
      <c r="L79" s="13">
        <v>5</v>
      </c>
      <c r="M79" s="13">
        <v>2</v>
      </c>
      <c r="N79" s="13">
        <v>3</v>
      </c>
      <c r="O79" s="13">
        <v>0.5</v>
      </c>
      <c r="P79" s="13">
        <v>0</v>
      </c>
      <c r="Q79" s="13">
        <v>0</v>
      </c>
      <c r="R79" s="13">
        <v>2</v>
      </c>
      <c r="S79" s="13">
        <v>0</v>
      </c>
      <c r="T79" s="13">
        <v>0</v>
      </c>
      <c r="U79" s="13">
        <f>-V79</f>
        <v>0</v>
      </c>
      <c r="V79" s="13">
        <v>0</v>
      </c>
      <c r="W79" s="13"/>
      <c r="X79" s="14">
        <f t="shared" si="4"/>
        <v>12.5</v>
      </c>
      <c r="Y79" s="13">
        <v>55</v>
      </c>
      <c r="Z79" s="16">
        <f t="shared" si="2"/>
        <v>0.22727272727272727</v>
      </c>
      <c r="AA79" s="17"/>
      <c r="AB79" s="17"/>
      <c r="AC79" s="18"/>
      <c r="AD79" s="6" t="s">
        <v>130</v>
      </c>
    </row>
    <row r="80" spans="1:30" ht="75">
      <c r="A80" s="6">
        <v>61</v>
      </c>
      <c r="B80" s="6" t="s">
        <v>38</v>
      </c>
      <c r="C80" s="6" t="s">
        <v>46</v>
      </c>
      <c r="D80" s="6" t="s">
        <v>138</v>
      </c>
      <c r="E80" s="6" t="s">
        <v>139</v>
      </c>
      <c r="F80" s="6" t="s">
        <v>80</v>
      </c>
      <c r="G80" s="6" t="s">
        <v>42</v>
      </c>
      <c r="H80" s="9">
        <v>38087</v>
      </c>
      <c r="I80" s="7" t="s">
        <v>43</v>
      </c>
      <c r="J80" s="7" t="s">
        <v>129</v>
      </c>
      <c r="K80" s="12">
        <v>11</v>
      </c>
      <c r="L80" s="13">
        <v>2</v>
      </c>
      <c r="M80" s="13">
        <v>2</v>
      </c>
      <c r="N80" s="13">
        <v>2</v>
      </c>
      <c r="O80" s="13">
        <v>1</v>
      </c>
      <c r="P80" s="13">
        <v>0</v>
      </c>
      <c r="Q80" s="13">
        <v>2</v>
      </c>
      <c r="R80" s="13">
        <v>3</v>
      </c>
      <c r="S80" s="13"/>
      <c r="T80" s="13"/>
      <c r="U80" s="13"/>
      <c r="V80" s="13"/>
      <c r="W80" s="13"/>
      <c r="X80" s="14">
        <f t="shared" si="4"/>
        <v>12</v>
      </c>
      <c r="Y80" s="13">
        <v>55</v>
      </c>
      <c r="Z80" s="16">
        <f t="shared" si="2"/>
        <v>0.21818181818181817</v>
      </c>
      <c r="AA80" s="17"/>
      <c r="AB80" s="17"/>
      <c r="AC80" s="18"/>
      <c r="AD80" s="6" t="s">
        <v>130</v>
      </c>
    </row>
    <row r="81" spans="1:30" ht="75">
      <c r="A81" s="6">
        <v>62</v>
      </c>
      <c r="B81" s="6" t="s">
        <v>38</v>
      </c>
      <c r="C81" s="6" t="s">
        <v>46</v>
      </c>
      <c r="D81" s="6" t="s">
        <v>196</v>
      </c>
      <c r="E81" s="6" t="s">
        <v>197</v>
      </c>
      <c r="F81" s="6" t="s">
        <v>62</v>
      </c>
      <c r="G81" s="6" t="s">
        <v>50</v>
      </c>
      <c r="H81" s="9">
        <v>38159</v>
      </c>
      <c r="I81" s="6" t="s">
        <v>43</v>
      </c>
      <c r="J81" s="6" t="s">
        <v>190</v>
      </c>
      <c r="K81" s="6">
        <v>11</v>
      </c>
      <c r="L81" s="13">
        <v>4</v>
      </c>
      <c r="M81" s="13">
        <v>2</v>
      </c>
      <c r="N81" s="13">
        <v>3</v>
      </c>
      <c r="O81" s="13">
        <v>3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/>
      <c r="X81" s="14">
        <f t="shared" si="4"/>
        <v>12</v>
      </c>
      <c r="Y81" s="13">
        <v>55</v>
      </c>
      <c r="Z81" s="16">
        <f aca="true" t="shared" si="5" ref="Z81:Z89">X81/Y81</f>
        <v>0.21818181818181817</v>
      </c>
      <c r="AA81" s="17"/>
      <c r="AB81" s="17"/>
      <c r="AC81" s="18"/>
      <c r="AD81" s="6" t="s">
        <v>191</v>
      </c>
    </row>
    <row r="82" spans="1:30" ht="75.75" thickBot="1">
      <c r="A82" s="6">
        <v>63</v>
      </c>
      <c r="B82" s="6" t="s">
        <v>38</v>
      </c>
      <c r="C82" s="6" t="s">
        <v>181</v>
      </c>
      <c r="D82" s="6" t="s">
        <v>198</v>
      </c>
      <c r="E82" s="6" t="s">
        <v>199</v>
      </c>
      <c r="F82" s="6" t="s">
        <v>200</v>
      </c>
      <c r="G82" s="6" t="s">
        <v>50</v>
      </c>
      <c r="H82" s="9">
        <v>38062</v>
      </c>
      <c r="I82" s="6" t="s">
        <v>43</v>
      </c>
      <c r="J82" s="6" t="s">
        <v>190</v>
      </c>
      <c r="K82" s="6">
        <v>11</v>
      </c>
      <c r="L82" s="13">
        <v>4</v>
      </c>
      <c r="M82" s="13">
        <v>3</v>
      </c>
      <c r="N82" s="13">
        <v>3.5</v>
      </c>
      <c r="O82" s="13">
        <v>1.5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/>
      <c r="X82" s="14">
        <f t="shared" si="4"/>
        <v>12</v>
      </c>
      <c r="Y82" s="13">
        <v>55</v>
      </c>
      <c r="Z82" s="16">
        <f t="shared" si="5"/>
        <v>0.21818181818181817</v>
      </c>
      <c r="AA82" s="17"/>
      <c r="AB82" s="17"/>
      <c r="AC82" s="18"/>
      <c r="AD82" s="6" t="s">
        <v>191</v>
      </c>
    </row>
    <row r="83" spans="1:30" ht="75.75" thickBot="1">
      <c r="A83" s="6">
        <v>64</v>
      </c>
      <c r="B83" s="6" t="s">
        <v>38</v>
      </c>
      <c r="C83" s="7" t="s">
        <v>39</v>
      </c>
      <c r="D83" s="6" t="s">
        <v>82</v>
      </c>
      <c r="E83" s="6" t="s">
        <v>252</v>
      </c>
      <c r="F83" s="6" t="s">
        <v>177</v>
      </c>
      <c r="G83" s="6" t="s">
        <v>42</v>
      </c>
      <c r="H83" s="9">
        <v>38210</v>
      </c>
      <c r="I83" s="7" t="s">
        <v>43</v>
      </c>
      <c r="J83" s="7" t="s">
        <v>245</v>
      </c>
      <c r="K83" s="12">
        <v>11</v>
      </c>
      <c r="L83" s="13">
        <v>3</v>
      </c>
      <c r="M83" s="13">
        <v>1</v>
      </c>
      <c r="N83" s="13">
        <v>4</v>
      </c>
      <c r="O83" s="13">
        <v>1.5</v>
      </c>
      <c r="P83" s="13">
        <v>0</v>
      </c>
      <c r="Q83" s="13">
        <v>1</v>
      </c>
      <c r="R83" s="13">
        <v>1</v>
      </c>
      <c r="S83" s="13">
        <v>0</v>
      </c>
      <c r="T83" s="13">
        <v>0</v>
      </c>
      <c r="U83" s="13">
        <v>0</v>
      </c>
      <c r="V83" s="13">
        <v>0</v>
      </c>
      <c r="W83" s="13"/>
      <c r="X83" s="14">
        <f>SUM(L83:W83)</f>
        <v>11.5</v>
      </c>
      <c r="Y83" s="13">
        <v>55</v>
      </c>
      <c r="Z83" s="16">
        <f t="shared" si="5"/>
        <v>0.20909090909090908</v>
      </c>
      <c r="AA83" s="17"/>
      <c r="AB83" s="17"/>
      <c r="AC83" s="18"/>
      <c r="AD83" s="6" t="s">
        <v>246</v>
      </c>
    </row>
    <row r="84" spans="1:30" ht="75">
      <c r="A84" s="6">
        <v>65</v>
      </c>
      <c r="B84" s="6" t="s">
        <v>38</v>
      </c>
      <c r="C84" s="7" t="s">
        <v>192</v>
      </c>
      <c r="D84" s="6" t="s">
        <v>253</v>
      </c>
      <c r="E84" s="6" t="s">
        <v>66</v>
      </c>
      <c r="F84" s="6" t="s">
        <v>254</v>
      </c>
      <c r="G84" s="6" t="s">
        <v>50</v>
      </c>
      <c r="H84" s="9">
        <v>38104</v>
      </c>
      <c r="I84" s="7" t="s">
        <v>43</v>
      </c>
      <c r="J84" s="7" t="s">
        <v>245</v>
      </c>
      <c r="K84" s="12">
        <v>11</v>
      </c>
      <c r="L84" s="13">
        <v>0</v>
      </c>
      <c r="M84" s="13">
        <v>2</v>
      </c>
      <c r="N84" s="13">
        <v>3</v>
      </c>
      <c r="O84" s="13">
        <v>2</v>
      </c>
      <c r="P84" s="13">
        <v>0</v>
      </c>
      <c r="Q84" s="13">
        <v>2</v>
      </c>
      <c r="R84" s="13">
        <v>0</v>
      </c>
      <c r="S84" s="13">
        <v>1</v>
      </c>
      <c r="T84" s="13">
        <v>1</v>
      </c>
      <c r="U84" s="13">
        <v>0</v>
      </c>
      <c r="V84" s="13">
        <v>0</v>
      </c>
      <c r="W84" s="13"/>
      <c r="X84" s="14">
        <f>SUM(L84:W84)</f>
        <v>11</v>
      </c>
      <c r="Y84" s="13">
        <v>55</v>
      </c>
      <c r="Z84" s="16">
        <f t="shared" si="5"/>
        <v>0.2</v>
      </c>
      <c r="AA84" s="17"/>
      <c r="AB84" s="17"/>
      <c r="AC84" s="18"/>
      <c r="AD84" s="6" t="s">
        <v>246</v>
      </c>
    </row>
    <row r="85" spans="1:30" ht="75.75" thickBot="1">
      <c r="A85" s="6">
        <v>66</v>
      </c>
      <c r="B85" s="6" t="s">
        <v>38</v>
      </c>
      <c r="C85" s="6" t="s">
        <v>140</v>
      </c>
      <c r="D85" s="6" t="s">
        <v>201</v>
      </c>
      <c r="E85" s="6" t="s">
        <v>112</v>
      </c>
      <c r="F85" s="6" t="s">
        <v>126</v>
      </c>
      <c r="G85" s="6" t="s">
        <v>42</v>
      </c>
      <c r="H85" s="9">
        <v>37905</v>
      </c>
      <c r="I85" s="6" t="s">
        <v>43</v>
      </c>
      <c r="J85" s="6" t="s">
        <v>190</v>
      </c>
      <c r="K85" s="6">
        <v>11</v>
      </c>
      <c r="L85" s="13">
        <v>5</v>
      </c>
      <c r="M85" s="13">
        <v>2</v>
      </c>
      <c r="N85" s="13">
        <v>2.5</v>
      </c>
      <c r="O85" s="13">
        <v>1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/>
      <c r="X85" s="14">
        <f t="shared" si="4"/>
        <v>10.5</v>
      </c>
      <c r="Y85" s="13">
        <v>55</v>
      </c>
      <c r="Z85" s="16">
        <f t="shared" si="5"/>
        <v>0.19090909090909092</v>
      </c>
      <c r="AA85" s="17"/>
      <c r="AB85" s="17"/>
      <c r="AC85" s="18"/>
      <c r="AD85" s="6" t="s">
        <v>191</v>
      </c>
    </row>
    <row r="86" spans="1:30" ht="75">
      <c r="A86" s="6">
        <v>67</v>
      </c>
      <c r="B86" s="6" t="s">
        <v>38</v>
      </c>
      <c r="C86" s="7" t="s">
        <v>46</v>
      </c>
      <c r="D86" s="6" t="s">
        <v>255</v>
      </c>
      <c r="E86" s="6" t="s">
        <v>223</v>
      </c>
      <c r="F86" s="6" t="s">
        <v>256</v>
      </c>
      <c r="G86" s="6" t="s">
        <v>42</v>
      </c>
      <c r="H86" s="9">
        <v>38423</v>
      </c>
      <c r="I86" s="7" t="s">
        <v>43</v>
      </c>
      <c r="J86" s="7" t="s">
        <v>245</v>
      </c>
      <c r="K86" s="12">
        <v>11</v>
      </c>
      <c r="L86" s="13">
        <v>2</v>
      </c>
      <c r="M86" s="13">
        <v>2</v>
      </c>
      <c r="N86" s="13">
        <v>3</v>
      </c>
      <c r="O86" s="13">
        <v>2.5</v>
      </c>
      <c r="P86" s="13"/>
      <c r="Q86" s="13">
        <v>1</v>
      </c>
      <c r="R86" s="13">
        <v>0</v>
      </c>
      <c r="S86" s="13"/>
      <c r="T86" s="13"/>
      <c r="U86" s="13">
        <v>0</v>
      </c>
      <c r="V86" s="13">
        <v>0</v>
      </c>
      <c r="W86" s="13"/>
      <c r="X86" s="14">
        <f>SUM(L86:W86)</f>
        <v>10.5</v>
      </c>
      <c r="Y86" s="13">
        <v>55</v>
      </c>
      <c r="Z86" s="16">
        <f t="shared" si="5"/>
        <v>0.19090909090909092</v>
      </c>
      <c r="AA86" s="17"/>
      <c r="AB86" s="17"/>
      <c r="AC86" s="18"/>
      <c r="AD86" s="6" t="s">
        <v>246</v>
      </c>
    </row>
    <row r="87" spans="1:30" ht="75">
      <c r="A87" s="6">
        <v>68</v>
      </c>
      <c r="B87" s="6" t="s">
        <v>38</v>
      </c>
      <c r="C87" s="6" t="s">
        <v>127</v>
      </c>
      <c r="D87" s="6" t="s">
        <v>202</v>
      </c>
      <c r="E87" s="6" t="s">
        <v>165</v>
      </c>
      <c r="F87" s="6" t="s">
        <v>49</v>
      </c>
      <c r="G87" s="6" t="s">
        <v>50</v>
      </c>
      <c r="H87" s="9">
        <v>37957</v>
      </c>
      <c r="I87" s="6" t="s">
        <v>43</v>
      </c>
      <c r="J87" s="6" t="s">
        <v>190</v>
      </c>
      <c r="K87" s="6">
        <v>11</v>
      </c>
      <c r="L87" s="13">
        <v>2</v>
      </c>
      <c r="M87" s="13">
        <v>2</v>
      </c>
      <c r="N87" s="13">
        <v>3.5</v>
      </c>
      <c r="O87" s="13">
        <v>1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/>
      <c r="X87" s="14">
        <f t="shared" si="4"/>
        <v>8.5</v>
      </c>
      <c r="Y87" s="13">
        <v>55</v>
      </c>
      <c r="Z87" s="16">
        <f t="shared" si="5"/>
        <v>0.15454545454545454</v>
      </c>
      <c r="AA87" s="17"/>
      <c r="AB87" s="17"/>
      <c r="AC87" s="18"/>
      <c r="AD87" s="6" t="s">
        <v>191</v>
      </c>
    </row>
    <row r="88" spans="1:30" ht="75">
      <c r="A88" s="6">
        <v>69</v>
      </c>
      <c r="B88" s="6" t="s">
        <v>38</v>
      </c>
      <c r="C88" s="6" t="s">
        <v>39</v>
      </c>
      <c r="D88" s="6" t="s">
        <v>203</v>
      </c>
      <c r="E88" s="6" t="s">
        <v>204</v>
      </c>
      <c r="F88" s="6" t="s">
        <v>77</v>
      </c>
      <c r="G88" s="6" t="s">
        <v>42</v>
      </c>
      <c r="H88" s="9">
        <v>38184</v>
      </c>
      <c r="I88" s="6" t="s">
        <v>43</v>
      </c>
      <c r="J88" s="6" t="s">
        <v>190</v>
      </c>
      <c r="K88" s="6">
        <v>11</v>
      </c>
      <c r="L88" s="13">
        <v>3</v>
      </c>
      <c r="M88" s="13">
        <v>2</v>
      </c>
      <c r="N88" s="13">
        <v>2.5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/>
      <c r="X88" s="14">
        <f t="shared" si="4"/>
        <v>7.5</v>
      </c>
      <c r="Y88" s="13">
        <v>55</v>
      </c>
      <c r="Z88" s="16">
        <f t="shared" si="5"/>
        <v>0.13636363636363635</v>
      </c>
      <c r="AA88" s="17"/>
      <c r="AB88" s="17"/>
      <c r="AC88" s="18"/>
      <c r="AD88" s="6" t="s">
        <v>191</v>
      </c>
    </row>
    <row r="89" spans="1:30" ht="75.75" thickBot="1">
      <c r="A89" s="6">
        <v>70</v>
      </c>
      <c r="B89" s="6" t="s">
        <v>38</v>
      </c>
      <c r="C89" s="6" t="s">
        <v>106</v>
      </c>
      <c r="D89" s="6" t="s">
        <v>205</v>
      </c>
      <c r="E89" s="6" t="s">
        <v>206</v>
      </c>
      <c r="F89" s="6" t="s">
        <v>207</v>
      </c>
      <c r="G89" s="6" t="s">
        <v>42</v>
      </c>
      <c r="H89" s="6" t="s">
        <v>208</v>
      </c>
      <c r="I89" s="6" t="s">
        <v>43</v>
      </c>
      <c r="J89" s="6" t="s">
        <v>190</v>
      </c>
      <c r="K89" s="6">
        <v>11</v>
      </c>
      <c r="L89" s="13">
        <v>3</v>
      </c>
      <c r="M89" s="13">
        <v>2</v>
      </c>
      <c r="N89" s="13">
        <v>2.5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/>
      <c r="X89" s="14">
        <f t="shared" si="4"/>
        <v>7.5</v>
      </c>
      <c r="Y89" s="13">
        <v>55</v>
      </c>
      <c r="Z89" s="16">
        <f t="shared" si="5"/>
        <v>0.13636363636363635</v>
      </c>
      <c r="AA89" s="17"/>
      <c r="AB89" s="17"/>
      <c r="AC89" s="18"/>
      <c r="AD89" s="6" t="s">
        <v>191</v>
      </c>
    </row>
    <row r="90" spans="1:30" ht="75">
      <c r="A90" s="6">
        <v>71</v>
      </c>
      <c r="B90" s="6" t="s">
        <v>38</v>
      </c>
      <c r="C90" s="6" t="s">
        <v>140</v>
      </c>
      <c r="D90" s="6" t="s">
        <v>82</v>
      </c>
      <c r="E90" s="6" t="s">
        <v>76</v>
      </c>
      <c r="F90" s="6" t="s">
        <v>141</v>
      </c>
      <c r="G90" s="9" t="s">
        <v>42</v>
      </c>
      <c r="H90" s="9">
        <v>38595</v>
      </c>
      <c r="I90" s="7" t="s">
        <v>43</v>
      </c>
      <c r="J90" s="7" t="s">
        <v>129</v>
      </c>
      <c r="K90" s="12">
        <v>11</v>
      </c>
      <c r="L90" s="13">
        <v>0</v>
      </c>
      <c r="M90" s="13">
        <v>0</v>
      </c>
      <c r="N90" s="13">
        <v>2.5</v>
      </c>
      <c r="O90" s="13">
        <v>0.5</v>
      </c>
      <c r="P90" s="13">
        <v>0</v>
      </c>
      <c r="Q90" s="13">
        <v>1</v>
      </c>
      <c r="R90" s="13">
        <v>0</v>
      </c>
      <c r="S90" s="13">
        <v>0</v>
      </c>
      <c r="T90" s="13">
        <v>0</v>
      </c>
      <c r="U90" s="13">
        <v>1</v>
      </c>
      <c r="V90" s="13">
        <v>0</v>
      </c>
      <c r="W90" s="13"/>
      <c r="X90" s="14">
        <f t="shared" si="4"/>
        <v>5</v>
      </c>
      <c r="Y90" s="13">
        <v>55</v>
      </c>
      <c r="Z90" s="16">
        <f>X90/Y90</f>
        <v>0.09090909090909091</v>
      </c>
      <c r="AA90" s="17"/>
      <c r="AB90" s="17"/>
      <c r="AC90" s="18"/>
      <c r="AD90" s="6" t="s">
        <v>130</v>
      </c>
    </row>
    <row r="91" spans="1:28" ht="23.25">
      <c r="A91" s="27" t="s">
        <v>58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ht="21.75" customHeight="1">
      <c r="A92" s="27" t="s">
        <v>57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ht="27.75" customHeight="1">
      <c r="A93" s="27" t="s">
        <v>59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ht="21.75" customHeight="1">
      <c r="A94" s="27" t="s">
        <v>57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30" ht="4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5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5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2:30" ht="50.2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</sheetData>
  <sheetProtection/>
  <autoFilter ref="A19:AD91"/>
  <mergeCells count="18">
    <mergeCell ref="A91:AB91"/>
    <mergeCell ref="A92:AB92"/>
    <mergeCell ref="A93:AB93"/>
    <mergeCell ref="A94:AB94"/>
    <mergeCell ref="A1:AD1"/>
    <mergeCell ref="A2:AD2"/>
    <mergeCell ref="A3:AD3"/>
    <mergeCell ref="B4:E4"/>
    <mergeCell ref="X4:AC4"/>
    <mergeCell ref="A5:AD5"/>
    <mergeCell ref="A14:AD14"/>
    <mergeCell ref="A16:AD16"/>
    <mergeCell ref="A17:AD17"/>
    <mergeCell ref="A6:AD6"/>
    <mergeCell ref="A7:AD7"/>
    <mergeCell ref="A10:AD10"/>
    <mergeCell ref="A11:AD11"/>
    <mergeCell ref="A13:AD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2021-11-08T09:07:59Z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C4495C7AD0FF4119A7DA670C7129FE81</vt:lpwstr>
  </property>
  <property fmtid="{D5CDD505-2E9C-101B-9397-08002B2CF9AE}" pid="3" name="KSOProductBuildVer">
    <vt:lpwstr>1033-11.2.0.10351</vt:lpwstr>
  </property>
</Properties>
</file>